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70" activeTab="1"/>
  </bookViews>
  <sheets>
    <sheet name="Plan 2019-2020 " sheetId="1" r:id="rId1"/>
    <sheet name="Fakultety" sheetId="2" r:id="rId2"/>
  </sheets>
  <definedNames>
    <definedName name="_xlnm.Print_Area" localSheetId="0">'Plan 2019-2020 '!$A$1:$L$50</definedName>
  </definedNames>
  <calcPr fullCalcOnLoad="1"/>
</workbook>
</file>

<file path=xl/sharedStrings.xml><?xml version="1.0" encoding="utf-8"?>
<sst xmlns="http://schemas.openxmlformats.org/spreadsheetml/2006/main" count="204" uniqueCount="147">
  <si>
    <t>Przedmiot</t>
  </si>
  <si>
    <t>ECTS</t>
  </si>
  <si>
    <t>e</t>
  </si>
  <si>
    <t>z</t>
  </si>
  <si>
    <t xml:space="preserve">Σ   </t>
  </si>
  <si>
    <t>Udział procentowy w całości godzin</t>
  </si>
  <si>
    <t xml:space="preserve">SEMESTR I </t>
  </si>
  <si>
    <t>SEMESTR II</t>
  </si>
  <si>
    <t>SEMESTR III</t>
  </si>
  <si>
    <t>Statystyka i doświadczalnictwo</t>
  </si>
  <si>
    <t>Ekologia szkodników roślin</t>
  </si>
  <si>
    <t>Genetyka odporności roślin</t>
  </si>
  <si>
    <t>Mechanizmy odporności roślin na agrofagi</t>
  </si>
  <si>
    <t>Mechanizmy odporności agrofagów na pestycydy</t>
  </si>
  <si>
    <t>Ekologia mikroorganizmów</t>
  </si>
  <si>
    <t>Metodologia doświadczalnictwa</t>
  </si>
  <si>
    <t>Seminarium dyplomowe 1</t>
  </si>
  <si>
    <t>Seminarium dyplomowe 2</t>
  </si>
  <si>
    <t>Praca dyplomowa i egzamin dyplomowy</t>
  </si>
  <si>
    <t xml:space="preserve"> Forma zal. </t>
  </si>
  <si>
    <t xml:space="preserve"> Godziny ogółem </t>
  </si>
  <si>
    <t xml:space="preserve"> Wykłady </t>
  </si>
  <si>
    <t xml:space="preserve"> Wykładów tygodniowo </t>
  </si>
  <si>
    <t xml:space="preserve"> Ćwiczeń tygodniowo </t>
  </si>
  <si>
    <t>Ekotoksykologia pestycydów</t>
  </si>
  <si>
    <t xml:space="preserve">Język obcy specjalistyczny </t>
  </si>
  <si>
    <t>Ogółem  w semestrach 1 - 3</t>
  </si>
  <si>
    <t>Przedmiot do wyboru 1 - blok G</t>
  </si>
  <si>
    <t>Przedmiot do wyboru 2 - blok G</t>
  </si>
  <si>
    <t>Przedmiot do wyboru 1 - blok B</t>
  </si>
  <si>
    <t>Przedmiot do wyboru 1 - blok C</t>
  </si>
  <si>
    <t>Przedmiot do wyboru 1 - blok E</t>
  </si>
  <si>
    <t>Przedmiot do wyboru 2 - blok E</t>
  </si>
  <si>
    <t>Przedmiot humanistyczno-społeczny do wyboru 1-blok A</t>
  </si>
  <si>
    <t>Przedmiot humanistyczno-społeczny do wyboru 2 -blok D</t>
  </si>
  <si>
    <t>Przedmiot humanistyczno-społeczny do wyboru 3-blok F</t>
  </si>
  <si>
    <t xml:space="preserve">Ochrona roślin przed zjawiskami pogodowymi </t>
  </si>
  <si>
    <t>Prawo w ochronie roślin</t>
  </si>
  <si>
    <t>Choroby metaboliczno - fizjologiczne roślin</t>
  </si>
  <si>
    <t>Monitoring patogenów i szkodników roślin</t>
  </si>
  <si>
    <t>Ochrona upraw przed chwastami</t>
  </si>
  <si>
    <t>Przdmiot do wyboru</t>
  </si>
  <si>
    <t xml:space="preserve">  Forma zal.  </t>
  </si>
  <si>
    <t xml:space="preserve">  Godziny ogółem  </t>
  </si>
  <si>
    <t xml:space="preserve">  Wykłady  </t>
  </si>
  <si>
    <t xml:space="preserve">  Wykładów 
tygodniowo  </t>
  </si>
  <si>
    <t xml:space="preserve">  Ćwiczeń 
tygodniowo  </t>
  </si>
  <si>
    <t xml:space="preserve">SEMESTR I          
</t>
  </si>
  <si>
    <t>Bioetyka w ochronie roślin</t>
  </si>
  <si>
    <t>Owady w historii i kulturze narodów</t>
  </si>
  <si>
    <t xml:space="preserve">SEMESTR I - BLOK B </t>
  </si>
  <si>
    <t>Entomologia sanitarna</t>
  </si>
  <si>
    <t>Sanitary Entomology</t>
  </si>
  <si>
    <t xml:space="preserve">SEMESTR I - BLOK C </t>
  </si>
  <si>
    <t>Infrastruktura ekologiczna w ochronie roślin</t>
  </si>
  <si>
    <t>Rolnictwo zrównoważone</t>
  </si>
  <si>
    <t xml:space="preserve">PRZEDMIOT Z OBSZARU NAUK HUMANISTYCZNYCH I SPOŁECZNYCH 2  - BLOK D       
</t>
  </si>
  <si>
    <t>Prowadzenie działalności gospodarczej</t>
  </si>
  <si>
    <t>Zasady i techniki pracy doradcy</t>
  </si>
  <si>
    <t xml:space="preserve">SEMESTR II - BLOK E </t>
  </si>
  <si>
    <t>Grzyby nadrzewne i ich znaczenie</t>
  </si>
  <si>
    <t>Bakteriozy roślin uprawnych</t>
  </si>
  <si>
    <t>Patologia nasion</t>
  </si>
  <si>
    <t>Ochrona upraw leśnych</t>
  </si>
  <si>
    <t xml:space="preserve">Protection of forest crops
</t>
  </si>
  <si>
    <t xml:space="preserve">PRZEDMIOT Z OBSZARU NAUK HUMANISTYCZNYCH I SPOŁECZNYCH 3 - BLOK F        
</t>
  </si>
  <si>
    <t>Coaching</t>
  </si>
  <si>
    <t>SEMESTR III - BLOK G</t>
  </si>
  <si>
    <t>GMO w ochronie roślin</t>
  </si>
  <si>
    <t>Communities of insects</t>
  </si>
  <si>
    <t>Ochrona roślin przemysłowych</t>
  </si>
  <si>
    <t>Ochrona upraw ekologicznych</t>
  </si>
  <si>
    <t xml:space="preserve">PRZEDMIOT Z OBSZARU NAUK HUMANISTYCZNYCH I SPOŁECZNYCH 1 - BLOK A    </t>
  </si>
  <si>
    <t>MOR S2_1</t>
  </si>
  <si>
    <t>MOR S2_2</t>
  </si>
  <si>
    <t>MOR S2_3</t>
  </si>
  <si>
    <t>MOR S2_4</t>
  </si>
  <si>
    <t>MOR S2_5</t>
  </si>
  <si>
    <t>MOR S2_6</t>
  </si>
  <si>
    <t>MOR S2_7</t>
  </si>
  <si>
    <t>MOR S2_8</t>
  </si>
  <si>
    <t>MOR S2_9</t>
  </si>
  <si>
    <t>MOR S2_10</t>
  </si>
  <si>
    <t>MOR S2_11</t>
  </si>
  <si>
    <t>MOR S2_12</t>
  </si>
  <si>
    <t>MOR S2_13</t>
  </si>
  <si>
    <t>MOR S2_14</t>
  </si>
  <si>
    <t>MOR S2_15</t>
  </si>
  <si>
    <t>MOR S2_16</t>
  </si>
  <si>
    <t>MOR S2_17</t>
  </si>
  <si>
    <t>MOR S2_18</t>
  </si>
  <si>
    <t>MOR S2_19</t>
  </si>
  <si>
    <t>MOR S2_20</t>
  </si>
  <si>
    <t>MOR S2_21</t>
  </si>
  <si>
    <t>MOR S2_22</t>
  </si>
  <si>
    <t>MOR S2_23</t>
  </si>
  <si>
    <t>MOR S2_24</t>
  </si>
  <si>
    <t>MOR S2_25</t>
  </si>
  <si>
    <t>MOR S2_26</t>
  </si>
  <si>
    <t>MOR S2_27</t>
  </si>
  <si>
    <t>MOR S2_28</t>
  </si>
  <si>
    <t>MOR S2_29</t>
  </si>
  <si>
    <t>MOR S2_5/1</t>
  </si>
  <si>
    <t>MOR S2_5/2</t>
  </si>
  <si>
    <t>MOR S2_7/1</t>
  </si>
  <si>
    <t>MOR S2_7/2</t>
  </si>
  <si>
    <t>MOR S2_7/3</t>
  </si>
  <si>
    <t>MOR S2_8/1</t>
  </si>
  <si>
    <t>MOR S2_8/2</t>
  </si>
  <si>
    <t>MOR S2_19/1</t>
  </si>
  <si>
    <t>MOR S2_19/2</t>
  </si>
  <si>
    <t>MOR S2_20/1</t>
  </si>
  <si>
    <t>MOR S2_20/2</t>
  </si>
  <si>
    <t>MOR S2_20/3</t>
  </si>
  <si>
    <t>MOR S2_26/1</t>
  </si>
  <si>
    <t>MOR S2_26/2</t>
  </si>
  <si>
    <t>MOR S2_27/1</t>
  </si>
  <si>
    <t>MOR S2_27/2</t>
  </si>
  <si>
    <t>Pozyskiwanie funduszy UE na przedsięwzięcia w rolnictwie</t>
  </si>
  <si>
    <t>Identyfikacja czynników infekcyjnych</t>
  </si>
  <si>
    <t>Identyfikacja szkodników roślin</t>
  </si>
  <si>
    <t>Żywienie roślin a ich odporność</t>
  </si>
  <si>
    <t>Zrównowazona ochrona roślin</t>
  </si>
  <si>
    <t>Choroby przechowalnicze</t>
  </si>
  <si>
    <t>Nr sylabusa</t>
  </si>
  <si>
    <t>Organizacja kontroli fitosanitarnej</t>
  </si>
  <si>
    <t>MOR S2_30</t>
  </si>
  <si>
    <t>MOR S2_21/1</t>
  </si>
  <si>
    <t>MOR S2_21/2</t>
  </si>
  <si>
    <t>MOR S2_21/3</t>
  </si>
  <si>
    <t>MOR S2_28/1</t>
  </si>
  <si>
    <t>MOR S2_28/2</t>
  </si>
  <si>
    <t>Ćw. audytoryjne</t>
  </si>
  <si>
    <t>Ćw.laboratoryjne</t>
  </si>
  <si>
    <t xml:space="preserve">  Ćw.terenowe </t>
  </si>
  <si>
    <t>Ćw.audytoryjne</t>
  </si>
  <si>
    <t>Kod sylabusa</t>
  </si>
  <si>
    <t xml:space="preserve"> Ćw.terenowe </t>
  </si>
  <si>
    <t>MOR S2_27/3</t>
  </si>
  <si>
    <t>MOR S2_28/3</t>
  </si>
  <si>
    <t xml:space="preserve">Ochrona owadów
</t>
  </si>
  <si>
    <t>10.2</t>
  </si>
  <si>
    <t>Udział procentowy w całości ćwiczeń</t>
  </si>
  <si>
    <t>Wydział Ogrodnictwa i Architektury Krajobrazu</t>
  </si>
  <si>
    <t>Kierunek Ochrona Roślin i Kontrola Fitosanitarna, studia stacjonarne drugiego stopnia  - semestr I-III
Zatwierdzony Uchwałą Rady Wydziału z dnia 12 kwietnia 2019 roku. Dla naboru 2019/2020 obowiązuje w semestrze I-III</t>
  </si>
  <si>
    <t xml:space="preserve">Kierunek Ochrona Roślin i Kontrola Fitosanitarna, studia stacjonarne drugiego stopnia - semestr  I-III
Zatwierdzony Uchwałą Rady Wydziału z dnia 12 kwietnia 2019 roku. Dla naboru 2019/2020 obowiązuje w semestrze I-III
 </t>
  </si>
  <si>
    <t>Szkodniki przechowywanych surowców 
roślinnych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</si>
</sst>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[$-415]d\ mmmm\ yyyy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ont="0" applyAlignment="0"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3" fillId="33" borderId="0" xfId="53" applyFont="1" applyFill="1" applyAlignment="1">
      <alignment horizontal="left" wrapText="1"/>
      <protection/>
    </xf>
    <xf numFmtId="1" fontId="4" fillId="33" borderId="0" xfId="53" applyNumberFormat="1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56" fillId="33" borderId="0" xfId="53" applyFont="1" applyFill="1" applyAlignment="1">
      <alignment horizontal="center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64" fontId="7" fillId="34" borderId="12" xfId="0" applyNumberFormat="1" applyFont="1" applyFill="1" applyBorder="1" applyAlignment="1">
      <alignment horizontal="center" textRotation="90" wrapText="1"/>
    </xf>
    <xf numFmtId="164" fontId="7" fillId="34" borderId="12" xfId="0" applyNumberFormat="1" applyFont="1" applyFill="1" applyBorder="1" applyAlignment="1">
      <alignment horizontal="center" textRotation="90"/>
    </xf>
    <xf numFmtId="49" fontId="7" fillId="34" borderId="12" xfId="0" applyNumberFormat="1" applyFont="1" applyFill="1" applyBorder="1" applyAlignment="1">
      <alignment horizontal="center" textRotation="90" wrapText="1"/>
    </xf>
    <xf numFmtId="164" fontId="7" fillId="34" borderId="13" xfId="0" applyNumberFormat="1" applyFont="1" applyFill="1" applyBorder="1" applyAlignment="1">
      <alignment horizontal="center" textRotation="90"/>
    </xf>
    <xf numFmtId="0" fontId="9" fillId="0" borderId="11" xfId="0" applyFont="1" applyBorder="1" applyAlignment="1">
      <alignment/>
    </xf>
    <xf numFmtId="0" fontId="9" fillId="10" borderId="11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8" fillId="33" borderId="15" xfId="53" applyFont="1" applyFill="1" applyBorder="1" applyAlignment="1">
      <alignment horizontal="left" vertical="center"/>
      <protection/>
    </xf>
    <xf numFmtId="0" fontId="8" fillId="33" borderId="16" xfId="53" applyFont="1" applyFill="1" applyBorder="1" applyAlignment="1">
      <alignment horizontal="left" vertical="center"/>
      <protection/>
    </xf>
    <xf numFmtId="0" fontId="8" fillId="33" borderId="13" xfId="5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" fontId="7" fillId="0" borderId="17" xfId="0" applyNumberFormat="1" applyFont="1" applyBorder="1" applyAlignment="1">
      <alignment horizontal="left" vertical="center" wrapText="1"/>
    </xf>
    <xf numFmtId="1" fontId="8" fillId="0" borderId="17" xfId="0" applyNumberFormat="1" applyFont="1" applyBorder="1" applyAlignment="1">
      <alignment horizontal="left" vertical="center" wrapText="1"/>
    </xf>
    <xf numFmtId="0" fontId="31" fillId="33" borderId="18" xfId="0" applyFont="1" applyFill="1" applyBorder="1" applyAlignment="1">
      <alignment wrapText="1"/>
    </xf>
    <xf numFmtId="1" fontId="31" fillId="33" borderId="19" xfId="0" applyNumberFormat="1" applyFont="1" applyFill="1" applyBorder="1" applyAlignment="1">
      <alignment horizontal="center"/>
    </xf>
    <xf numFmtId="0" fontId="32" fillId="33" borderId="19" xfId="53" applyFont="1" applyFill="1" applyBorder="1" applyAlignment="1">
      <alignment horizontal="center" vertical="center"/>
      <protection/>
    </xf>
    <xf numFmtId="1" fontId="31" fillId="33" borderId="20" xfId="53" applyNumberFormat="1" applyFont="1" applyFill="1" applyBorder="1" applyAlignment="1">
      <alignment horizontal="center" vertical="center"/>
      <protection/>
    </xf>
    <xf numFmtId="0" fontId="31" fillId="33" borderId="21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1" fontId="32" fillId="33" borderId="18" xfId="53" applyNumberFormat="1" applyFont="1" applyFill="1" applyBorder="1" applyAlignment="1">
      <alignment horizontal="center" vertical="center"/>
      <protection/>
    </xf>
    <xf numFmtId="1" fontId="32" fillId="33" borderId="19" xfId="53" applyNumberFormat="1" applyFont="1" applyFill="1" applyBorder="1" applyAlignment="1">
      <alignment horizontal="center" vertical="center"/>
      <protection/>
    </xf>
    <xf numFmtId="1" fontId="31" fillId="33" borderId="22" xfId="53" applyNumberFormat="1" applyFont="1" applyFill="1" applyBorder="1" applyAlignment="1">
      <alignment horizontal="center" vertical="center"/>
      <protection/>
    </xf>
    <xf numFmtId="0" fontId="31" fillId="33" borderId="23" xfId="0" applyFont="1" applyFill="1" applyBorder="1" applyAlignment="1">
      <alignment wrapText="1"/>
    </xf>
    <xf numFmtId="1" fontId="31" fillId="33" borderId="24" xfId="0" applyNumberFormat="1" applyFont="1" applyFill="1" applyBorder="1" applyAlignment="1">
      <alignment horizontal="center"/>
    </xf>
    <xf numFmtId="0" fontId="31" fillId="33" borderId="24" xfId="53" applyFont="1" applyFill="1" applyBorder="1" applyAlignment="1">
      <alignment horizontal="center" vertical="center"/>
      <protection/>
    </xf>
    <xf numFmtId="1" fontId="31" fillId="33" borderId="25" xfId="53" applyNumberFormat="1" applyFont="1" applyFill="1" applyBorder="1" applyAlignment="1">
      <alignment horizontal="center" vertical="center"/>
      <protection/>
    </xf>
    <xf numFmtId="0" fontId="31" fillId="33" borderId="26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1" fontId="31" fillId="33" borderId="23" xfId="53" applyNumberFormat="1" applyFont="1" applyFill="1" applyBorder="1" applyAlignment="1">
      <alignment horizontal="center" vertical="center"/>
      <protection/>
    </xf>
    <xf numFmtId="1" fontId="31" fillId="33" borderId="24" xfId="53" applyNumberFormat="1" applyFont="1" applyFill="1" applyBorder="1" applyAlignment="1">
      <alignment horizontal="center" vertical="center"/>
      <protection/>
    </xf>
    <xf numFmtId="1" fontId="31" fillId="33" borderId="29" xfId="53" applyNumberFormat="1" applyFont="1" applyFill="1" applyBorder="1" applyAlignment="1">
      <alignment horizontal="center" vertical="center"/>
      <protection/>
    </xf>
    <xf numFmtId="1" fontId="31" fillId="0" borderId="23" xfId="0" applyNumberFormat="1" applyFont="1" applyBorder="1" applyAlignment="1">
      <alignment horizontal="center"/>
    </xf>
    <xf numFmtId="0" fontId="32" fillId="0" borderId="24" xfId="53" applyFont="1" applyFill="1" applyBorder="1" applyAlignment="1">
      <alignment horizontal="center" vertical="center"/>
      <protection/>
    </xf>
    <xf numFmtId="1" fontId="32" fillId="0" borderId="24" xfId="53" applyNumberFormat="1" applyFont="1" applyFill="1" applyBorder="1" applyAlignment="1">
      <alignment horizontal="center" vertical="center"/>
      <protection/>
    </xf>
    <xf numFmtId="1" fontId="31" fillId="0" borderId="29" xfId="53" applyNumberFormat="1" applyFont="1" applyFill="1" applyBorder="1" applyAlignment="1">
      <alignment horizontal="center" vertical="center"/>
      <protection/>
    </xf>
    <xf numFmtId="0" fontId="32" fillId="33" borderId="23" xfId="0" applyFont="1" applyFill="1" applyBorder="1" applyAlignment="1">
      <alignment wrapText="1"/>
    </xf>
    <xf numFmtId="1" fontId="32" fillId="33" borderId="24" xfId="0" applyNumberFormat="1" applyFont="1" applyFill="1" applyBorder="1" applyAlignment="1">
      <alignment horizontal="center"/>
    </xf>
    <xf numFmtId="0" fontId="32" fillId="33" borderId="24" xfId="53" applyFont="1" applyFill="1" applyBorder="1" applyAlignment="1">
      <alignment horizontal="center" vertical="center"/>
      <protection/>
    </xf>
    <xf numFmtId="1" fontId="32" fillId="33" borderId="24" xfId="53" applyNumberFormat="1" applyFont="1" applyFill="1" applyBorder="1" applyAlignment="1">
      <alignment horizontal="center" vertical="center"/>
      <protection/>
    </xf>
    <xf numFmtId="1" fontId="32" fillId="33" borderId="24" xfId="0" applyNumberFormat="1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/>
    </xf>
    <xf numFmtId="1" fontId="31" fillId="33" borderId="30" xfId="0" applyNumberFormat="1" applyFont="1" applyFill="1" applyBorder="1" applyAlignment="1">
      <alignment horizontal="center"/>
    </xf>
    <xf numFmtId="0" fontId="31" fillId="33" borderId="30" xfId="0" applyFont="1" applyFill="1" applyBorder="1" applyAlignment="1">
      <alignment horizontal="center"/>
    </xf>
    <xf numFmtId="0" fontId="32" fillId="33" borderId="23" xfId="0" applyFont="1" applyFill="1" applyBorder="1" applyAlignment="1">
      <alignment vertical="top" wrapText="1"/>
    </xf>
    <xf numFmtId="1" fontId="31" fillId="33" borderId="24" xfId="0" applyNumberFormat="1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wrapText="1"/>
    </xf>
    <xf numFmtId="1" fontId="32" fillId="0" borderId="24" xfId="0" applyNumberFormat="1" applyFont="1" applyFill="1" applyBorder="1" applyAlignment="1">
      <alignment horizontal="center"/>
    </xf>
    <xf numFmtId="1" fontId="58" fillId="0" borderId="24" xfId="53" applyNumberFormat="1" applyFont="1" applyFill="1" applyBorder="1" applyAlignment="1">
      <alignment horizontal="center" vertical="center"/>
      <protection/>
    </xf>
    <xf numFmtId="0" fontId="31" fillId="0" borderId="30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1" fillId="0" borderId="31" xfId="0" applyFont="1" applyBorder="1" applyAlignment="1">
      <alignment wrapText="1"/>
    </xf>
    <xf numFmtId="1" fontId="31" fillId="0" borderId="30" xfId="0" applyNumberFormat="1" applyFont="1" applyBorder="1" applyAlignment="1">
      <alignment horizontal="center"/>
    </xf>
    <xf numFmtId="0" fontId="31" fillId="0" borderId="30" xfId="53" applyFont="1" applyFill="1" applyBorder="1" applyAlignment="1">
      <alignment horizontal="center" vertical="center"/>
      <protection/>
    </xf>
    <xf numFmtId="1" fontId="31" fillId="0" borderId="32" xfId="53" applyNumberFormat="1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1" fontId="59" fillId="0" borderId="30" xfId="53" applyNumberFormat="1" applyFont="1" applyFill="1" applyBorder="1" applyAlignment="1">
      <alignment horizontal="center" vertical="center"/>
      <protection/>
    </xf>
    <xf numFmtId="0" fontId="31" fillId="33" borderId="30" xfId="53" applyNumberFormat="1" applyFont="1" applyFill="1" applyBorder="1" applyAlignment="1">
      <alignment horizontal="center" vertical="center"/>
      <protection/>
    </xf>
    <xf numFmtId="0" fontId="31" fillId="33" borderId="33" xfId="53" applyNumberFormat="1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8" xfId="0" applyFont="1" applyBorder="1" applyAlignment="1">
      <alignment wrapText="1"/>
    </xf>
    <xf numFmtId="1" fontId="31" fillId="0" borderId="19" xfId="0" applyNumberFormat="1" applyFont="1" applyBorder="1" applyAlignment="1">
      <alignment horizontal="center"/>
    </xf>
    <xf numFmtId="0" fontId="31" fillId="0" borderId="19" xfId="53" applyFont="1" applyFill="1" applyBorder="1" applyAlignment="1">
      <alignment horizontal="center" vertical="center"/>
      <protection/>
    </xf>
    <xf numFmtId="1" fontId="32" fillId="0" borderId="19" xfId="53" applyNumberFormat="1" applyFont="1" applyFill="1" applyBorder="1" applyAlignment="1">
      <alignment horizontal="center" vertical="center"/>
      <protection/>
    </xf>
    <xf numFmtId="1" fontId="31" fillId="33" borderId="19" xfId="53" applyNumberFormat="1" applyFont="1" applyFill="1" applyBorder="1" applyAlignment="1">
      <alignment horizontal="center" vertical="center"/>
      <protection/>
    </xf>
    <xf numFmtId="0" fontId="31" fillId="33" borderId="19" xfId="53" applyNumberFormat="1" applyFont="1" applyFill="1" applyBorder="1" applyAlignment="1">
      <alignment horizontal="center" vertical="center"/>
      <protection/>
    </xf>
    <xf numFmtId="1" fontId="31" fillId="0" borderId="19" xfId="53" applyNumberFormat="1" applyFont="1" applyFill="1" applyBorder="1" applyAlignment="1">
      <alignment horizontal="center" vertical="center"/>
      <protection/>
    </xf>
    <xf numFmtId="1" fontId="31" fillId="0" borderId="22" xfId="53" applyNumberFormat="1" applyFont="1" applyFill="1" applyBorder="1" applyAlignment="1">
      <alignment horizontal="center" vertical="center"/>
      <protection/>
    </xf>
    <xf numFmtId="0" fontId="34" fillId="35" borderId="23" xfId="53" applyFont="1" applyFill="1" applyBorder="1" applyAlignment="1">
      <alignment horizontal="right" vertical="center" wrapText="1"/>
      <protection/>
    </xf>
    <xf numFmtId="1" fontId="7" fillId="35" borderId="24" xfId="53" applyNumberFormat="1" applyFont="1" applyFill="1" applyBorder="1" applyAlignment="1">
      <alignment horizontal="center" vertical="center"/>
      <protection/>
    </xf>
    <xf numFmtId="0" fontId="34" fillId="35" borderId="24" xfId="53" applyFont="1" applyFill="1" applyBorder="1" applyAlignment="1">
      <alignment horizontal="center" vertical="center"/>
      <protection/>
    </xf>
    <xf numFmtId="1" fontId="34" fillId="35" borderId="24" xfId="53" applyNumberFormat="1" applyFont="1" applyFill="1" applyBorder="1" applyAlignment="1">
      <alignment horizontal="center" vertical="center"/>
      <protection/>
    </xf>
    <xf numFmtId="43" fontId="34" fillId="36" borderId="24" xfId="42" applyFont="1" applyFill="1" applyBorder="1" applyAlignment="1">
      <alignment horizontal="center" vertical="center"/>
    </xf>
    <xf numFmtId="0" fontId="7" fillId="33" borderId="29" xfId="53" applyNumberFormat="1" applyFont="1" applyFill="1" applyBorder="1" applyAlignment="1">
      <alignment horizontal="center" vertical="center"/>
      <protection/>
    </xf>
    <xf numFmtId="0" fontId="34" fillId="0" borderId="34" xfId="53" applyFont="1" applyFill="1" applyBorder="1" applyAlignment="1">
      <alignment vertical="center" wrapText="1"/>
      <protection/>
    </xf>
    <xf numFmtId="0" fontId="31" fillId="0" borderId="13" xfId="0" applyFont="1" applyBorder="1" applyAlignment="1">
      <alignment wrapText="1"/>
    </xf>
    <xf numFmtId="1" fontId="31" fillId="33" borderId="23" xfId="0" applyNumberFormat="1" applyFont="1" applyFill="1" applyBorder="1" applyAlignment="1">
      <alignment horizontal="center"/>
    </xf>
    <xf numFmtId="0" fontId="31" fillId="0" borderId="24" xfId="53" applyFont="1" applyFill="1" applyBorder="1" applyAlignment="1">
      <alignment horizontal="center" vertical="center"/>
      <protection/>
    </xf>
    <xf numFmtId="1" fontId="31" fillId="0" borderId="24" xfId="53" applyNumberFormat="1" applyFont="1" applyFill="1" applyBorder="1" applyAlignment="1">
      <alignment horizontal="center" vertical="center"/>
      <protection/>
    </xf>
    <xf numFmtId="0" fontId="31" fillId="0" borderId="24" xfId="53" applyNumberFormat="1" applyFont="1" applyFill="1" applyBorder="1" applyAlignment="1">
      <alignment horizontal="center" vertical="center"/>
      <protection/>
    </xf>
    <xf numFmtId="1" fontId="59" fillId="0" borderId="24" xfId="53" applyNumberFormat="1" applyFont="1" applyFill="1" applyBorder="1" applyAlignment="1">
      <alignment horizontal="center" vertical="center"/>
      <protection/>
    </xf>
    <xf numFmtId="0" fontId="31" fillId="33" borderId="24" xfId="53" applyNumberFormat="1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wrapText="1"/>
    </xf>
    <xf numFmtId="0" fontId="31" fillId="33" borderId="13" xfId="0" applyFont="1" applyFill="1" applyBorder="1" applyAlignment="1">
      <alignment wrapText="1"/>
    </xf>
    <xf numFmtId="0" fontId="59" fillId="33" borderId="24" xfId="53" applyNumberFormat="1" applyFont="1" applyFill="1" applyBorder="1" applyAlignment="1">
      <alignment horizontal="center" vertical="center"/>
      <protection/>
    </xf>
    <xf numFmtId="1" fontId="59" fillId="33" borderId="24" xfId="53" applyNumberFormat="1" applyFont="1" applyFill="1" applyBorder="1" applyAlignment="1">
      <alignment horizontal="center" vertical="center"/>
      <protection/>
    </xf>
    <xf numFmtId="49" fontId="31" fillId="33" borderId="25" xfId="53" applyNumberFormat="1" applyFont="1" applyFill="1" applyBorder="1" applyAlignment="1">
      <alignment horizontal="center" vertical="center"/>
      <protection/>
    </xf>
    <xf numFmtId="1" fontId="31" fillId="0" borderId="25" xfId="53" applyNumberFormat="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wrapText="1"/>
    </xf>
    <xf numFmtId="1" fontId="31" fillId="0" borderId="24" xfId="0" applyNumberFormat="1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1" fontId="31" fillId="0" borderId="36" xfId="0" applyNumberFormat="1" applyFont="1" applyBorder="1" applyAlignment="1">
      <alignment horizontal="center" vertical="center"/>
    </xf>
    <xf numFmtId="0" fontId="32" fillId="33" borderId="13" xfId="0" applyFont="1" applyFill="1" applyBorder="1" applyAlignment="1">
      <alignment wrapText="1"/>
    </xf>
    <xf numFmtId="0" fontId="31" fillId="0" borderId="23" xfId="0" applyFont="1" applyBorder="1" applyAlignment="1">
      <alignment wrapText="1"/>
    </xf>
    <xf numFmtId="0" fontId="32" fillId="0" borderId="24" xfId="53" applyNumberFormat="1" applyFont="1" applyFill="1" applyBorder="1" applyAlignment="1">
      <alignment horizontal="center" vertical="center"/>
      <protection/>
    </xf>
    <xf numFmtId="0" fontId="31" fillId="0" borderId="29" xfId="53" applyNumberFormat="1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wrapText="1"/>
    </xf>
    <xf numFmtId="0" fontId="34" fillId="35" borderId="18" xfId="53" applyFont="1" applyFill="1" applyBorder="1" applyAlignment="1">
      <alignment horizontal="right" vertical="center" wrapText="1"/>
      <protection/>
    </xf>
    <xf numFmtId="0" fontId="34" fillId="35" borderId="24" xfId="53" applyNumberFormat="1" applyFont="1" applyFill="1" applyBorder="1" applyAlignment="1">
      <alignment horizontal="center" vertical="center"/>
      <protection/>
    </xf>
    <xf numFmtId="0" fontId="34" fillId="0" borderId="37" xfId="53" applyFont="1" applyFill="1" applyBorder="1" applyAlignment="1">
      <alignment vertical="center" wrapText="1"/>
      <protection/>
    </xf>
    <xf numFmtId="1" fontId="58" fillId="33" borderId="24" xfId="0" applyNumberFormat="1" applyFont="1" applyFill="1" applyBorder="1" applyAlignment="1">
      <alignment horizontal="center"/>
    </xf>
    <xf numFmtId="0" fontId="58" fillId="0" borderId="24" xfId="53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wrapText="1"/>
    </xf>
    <xf numFmtId="0" fontId="34" fillId="35" borderId="29" xfId="53" applyNumberFormat="1" applyFont="1" applyFill="1" applyBorder="1" applyAlignment="1">
      <alignment horizontal="center" vertical="center"/>
      <protection/>
    </xf>
    <xf numFmtId="0" fontId="7" fillId="35" borderId="23" xfId="53" applyFont="1" applyFill="1" applyBorder="1" applyAlignment="1">
      <alignment vertical="center" wrapText="1"/>
      <protection/>
    </xf>
    <xf numFmtId="1" fontId="7" fillId="33" borderId="30" xfId="53" applyNumberFormat="1" applyFont="1" applyFill="1" applyBorder="1" applyAlignment="1">
      <alignment horizontal="center"/>
      <protection/>
    </xf>
    <xf numFmtId="1" fontId="7" fillId="35" borderId="24" xfId="53" applyNumberFormat="1" applyFont="1" applyFill="1" applyBorder="1" applyAlignment="1">
      <alignment horizontal="center" vertical="center" textRotation="255"/>
      <protection/>
    </xf>
    <xf numFmtId="1" fontId="7" fillId="0" borderId="24" xfId="53" applyNumberFormat="1" applyFont="1" applyFill="1" applyBorder="1" applyAlignment="1">
      <alignment horizontal="center" vertical="center"/>
      <protection/>
    </xf>
    <xf numFmtId="1" fontId="7" fillId="0" borderId="25" xfId="53" applyNumberFormat="1" applyFont="1" applyFill="1" applyBorder="1" applyAlignment="1">
      <alignment horizontal="center" vertical="center"/>
      <protection/>
    </xf>
    <xf numFmtId="1" fontId="7" fillId="0" borderId="34" xfId="53" applyNumberFormat="1" applyFont="1" applyFill="1" applyBorder="1" applyAlignment="1">
      <alignment horizontal="left" vertical="center" wrapText="1"/>
      <protection/>
    </xf>
    <xf numFmtId="1" fontId="35" fillId="0" borderId="31" xfId="53" applyNumberFormat="1" applyFont="1" applyFill="1" applyBorder="1" applyAlignment="1">
      <alignment horizontal="center" vertical="center"/>
      <protection/>
    </xf>
    <xf numFmtId="1" fontId="35" fillId="0" borderId="30" xfId="53" applyNumberFormat="1" applyFont="1" applyBorder="1" applyAlignment="1">
      <alignment horizontal="center" vertical="center"/>
      <protection/>
    </xf>
    <xf numFmtId="165" fontId="7" fillId="0" borderId="30" xfId="53" applyNumberFormat="1" applyFont="1" applyFill="1" applyBorder="1" applyAlignment="1">
      <alignment horizontal="center" vertical="center"/>
      <protection/>
    </xf>
    <xf numFmtId="165" fontId="7" fillId="0" borderId="32" xfId="53" applyNumberFormat="1" applyFont="1" applyFill="1" applyBorder="1" applyAlignment="1">
      <alignment horizontal="center" vertical="center"/>
      <protection/>
    </xf>
    <xf numFmtId="0" fontId="33" fillId="0" borderId="11" xfId="53" applyFont="1" applyFill="1" applyBorder="1" applyAlignment="1">
      <alignment horizontal="center" vertical="center"/>
      <protection/>
    </xf>
    <xf numFmtId="0" fontId="31" fillId="0" borderId="11" xfId="53" applyFont="1" applyFill="1" applyBorder="1" applyAlignment="1">
      <alignment horizontal="center" vertical="center"/>
      <protection/>
    </xf>
    <xf numFmtId="1" fontId="7" fillId="0" borderId="11" xfId="53" applyNumberFormat="1" applyFont="1" applyFill="1" applyBorder="1" applyAlignment="1">
      <alignment horizontal="left" vertical="center" wrapText="1"/>
      <protection/>
    </xf>
    <xf numFmtId="1" fontId="35" fillId="0" borderId="11" xfId="53" applyNumberFormat="1" applyFont="1" applyFill="1" applyBorder="1" applyAlignment="1">
      <alignment horizontal="center" vertical="center"/>
      <protection/>
    </xf>
    <xf numFmtId="1" fontId="35" fillId="0" borderId="11" xfId="53" applyNumberFormat="1" applyFont="1" applyBorder="1" applyAlignment="1">
      <alignment horizontal="center" vertical="center"/>
      <protection/>
    </xf>
    <xf numFmtId="165" fontId="7" fillId="0" borderId="11" xfId="53" applyNumberFormat="1" applyFont="1" applyFill="1" applyBorder="1" applyAlignment="1">
      <alignment horizontal="center" vertical="center"/>
      <protection/>
    </xf>
    <xf numFmtId="165" fontId="7" fillId="0" borderId="15" xfId="53" applyNumberFormat="1" applyFont="1" applyFill="1" applyBorder="1" applyAlignment="1">
      <alignment horizontal="center" vertical="center"/>
      <protection/>
    </xf>
    <xf numFmtId="1" fontId="36" fillId="0" borderId="14" xfId="53" applyNumberFormat="1" applyFont="1" applyFill="1" applyBorder="1" applyAlignment="1">
      <alignment vertical="center"/>
      <protection/>
    </xf>
    <xf numFmtId="1" fontId="36" fillId="0" borderId="11" xfId="53" applyNumberFormat="1" applyFont="1" applyFill="1" applyBorder="1" applyAlignment="1">
      <alignment vertical="center"/>
      <protection/>
    </xf>
    <xf numFmtId="0" fontId="32" fillId="35" borderId="23" xfId="53" applyFont="1" applyFill="1" applyBorder="1" applyAlignment="1">
      <alignment horizontal="right" vertical="center" wrapText="1"/>
      <protection/>
    </xf>
    <xf numFmtId="1" fontId="31" fillId="35" borderId="24" xfId="53" applyNumberFormat="1" applyFont="1" applyFill="1" applyBorder="1" applyAlignment="1">
      <alignment horizontal="center" vertical="center"/>
      <protection/>
    </xf>
    <xf numFmtId="0" fontId="32" fillId="35" borderId="24" xfId="53" applyFont="1" applyFill="1" applyBorder="1" applyAlignment="1">
      <alignment horizontal="center" vertical="center"/>
      <protection/>
    </xf>
    <xf numFmtId="1" fontId="32" fillId="35" borderId="24" xfId="53" applyNumberFormat="1" applyFont="1" applyFill="1" applyBorder="1" applyAlignment="1">
      <alignment horizontal="center" vertical="center"/>
      <protection/>
    </xf>
    <xf numFmtId="1" fontId="32" fillId="0" borderId="34" xfId="53" applyNumberFormat="1" applyFont="1" applyFill="1" applyBorder="1" applyAlignment="1">
      <alignment vertical="center"/>
      <protection/>
    </xf>
    <xf numFmtId="0" fontId="32" fillId="0" borderId="34" xfId="53" applyFont="1" applyFill="1" applyBorder="1" applyAlignment="1">
      <alignment vertical="center"/>
      <protection/>
    </xf>
    <xf numFmtId="1" fontId="32" fillId="0" borderId="38" xfId="53" applyNumberFormat="1" applyFont="1" applyFill="1" applyBorder="1" applyAlignment="1">
      <alignment vertical="center"/>
      <protection/>
    </xf>
    <xf numFmtId="0" fontId="32" fillId="0" borderId="37" xfId="53" applyFont="1" applyFill="1" applyBorder="1" applyAlignment="1">
      <alignment vertical="center"/>
      <protection/>
    </xf>
    <xf numFmtId="0" fontId="32" fillId="0" borderId="39" xfId="53" applyFont="1" applyFill="1" applyBorder="1" applyAlignment="1">
      <alignment vertical="center"/>
      <protection/>
    </xf>
    <xf numFmtId="1" fontId="32" fillId="35" borderId="32" xfId="53" applyNumberFormat="1" applyFont="1" applyFill="1" applyBorder="1" applyAlignment="1">
      <alignment horizontal="center" vertical="center"/>
      <protection/>
    </xf>
    <xf numFmtId="1" fontId="32" fillId="35" borderId="14" xfId="53" applyNumberFormat="1" applyFont="1" applyFill="1" applyBorder="1" applyAlignment="1">
      <alignment horizontal="center" vertical="center"/>
      <protection/>
    </xf>
    <xf numFmtId="1" fontId="31" fillId="0" borderId="11" xfId="53" applyNumberFormat="1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31" fillId="37" borderId="11" xfId="0" applyFont="1" applyFill="1" applyBorder="1" applyAlignment="1">
      <alignment horizontal="left"/>
    </xf>
    <xf numFmtId="0" fontId="31" fillId="37" borderId="11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 textRotation="90"/>
    </xf>
    <xf numFmtId="0" fontId="31" fillId="37" borderId="11" xfId="0" applyFont="1" applyFill="1" applyBorder="1" applyAlignment="1">
      <alignment horizontal="center" textRotation="90" wrapText="1"/>
    </xf>
    <xf numFmtId="0" fontId="31" fillId="37" borderId="1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31" fillId="10" borderId="11" xfId="0" applyFont="1" applyFill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37" borderId="11" xfId="0" applyFont="1" applyFill="1" applyBorder="1" applyAlignment="1">
      <alignment vertical="top"/>
    </xf>
    <xf numFmtId="0" fontId="31" fillId="37" borderId="15" xfId="0" applyFont="1" applyFill="1" applyBorder="1" applyAlignment="1">
      <alignment vertical="top"/>
    </xf>
    <xf numFmtId="0" fontId="31" fillId="37" borderId="16" xfId="0" applyFont="1" applyFill="1" applyBorder="1" applyAlignment="1">
      <alignment vertical="top"/>
    </xf>
    <xf numFmtId="0" fontId="31" fillId="37" borderId="13" xfId="0" applyFont="1" applyFill="1" applyBorder="1" applyAlignment="1">
      <alignment vertical="top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vertical="top" wrapText="1"/>
    </xf>
    <xf numFmtId="0" fontId="31" fillId="37" borderId="15" xfId="0" applyFont="1" applyFill="1" applyBorder="1" applyAlignment="1">
      <alignment horizontal="left" vertical="top"/>
    </xf>
    <xf numFmtId="0" fontId="31" fillId="37" borderId="16" xfId="0" applyFont="1" applyFill="1" applyBorder="1" applyAlignment="1">
      <alignment horizontal="left" vertical="top"/>
    </xf>
    <xf numFmtId="0" fontId="31" fillId="37" borderId="13" xfId="0" applyFont="1" applyFill="1" applyBorder="1" applyAlignment="1">
      <alignment horizontal="left" vertical="top"/>
    </xf>
    <xf numFmtId="0" fontId="31" fillId="0" borderId="1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31" fillId="0" borderId="41" xfId="0" applyFont="1" applyBorder="1" applyAlignment="1">
      <alignment horizontal="center" vertical="center"/>
    </xf>
    <xf numFmtId="0" fontId="31" fillId="0" borderId="0" xfId="0" applyFont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50"/>
  <sheetViews>
    <sheetView zoomScale="95" zoomScaleNormal="95" workbookViewId="0" topLeftCell="A16">
      <selection activeCell="B41" sqref="B41:I43"/>
    </sheetView>
  </sheetViews>
  <sheetFormatPr defaultColWidth="9.140625" defaultRowHeight="12.75"/>
  <cols>
    <col min="1" max="1" width="11.8515625" style="15" customWidth="1"/>
    <col min="2" max="2" width="45.28125" style="1" customWidth="1"/>
    <col min="3" max="3" width="7.7109375" style="0" customWidth="1"/>
    <col min="4" max="9" width="7.8515625" style="0" customWidth="1"/>
    <col min="10" max="10" width="12.140625" style="0" customWidth="1"/>
    <col min="11" max="11" width="9.7109375" style="0" customWidth="1"/>
    <col min="12" max="12" width="6.7109375" style="8" customWidth="1"/>
    <col min="13" max="13" width="9.140625" style="8" customWidth="1"/>
  </cols>
  <sheetData>
    <row r="1" spans="1:11" ht="21.75" customHeight="1">
      <c r="A1" s="36" t="s">
        <v>143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52.5" customHeight="1">
      <c r="A2" s="37" t="s">
        <v>145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99" customHeight="1">
      <c r="A3" s="18" t="s">
        <v>136</v>
      </c>
      <c r="B3" s="20" t="s">
        <v>0</v>
      </c>
      <c r="C3" s="21" t="s">
        <v>1</v>
      </c>
      <c r="D3" s="22" t="s">
        <v>19</v>
      </c>
      <c r="E3" s="22" t="s">
        <v>20</v>
      </c>
      <c r="F3" s="23" t="s">
        <v>21</v>
      </c>
      <c r="G3" s="24" t="s">
        <v>135</v>
      </c>
      <c r="H3" s="24" t="s">
        <v>133</v>
      </c>
      <c r="I3" s="22" t="s">
        <v>137</v>
      </c>
      <c r="J3" s="23" t="s">
        <v>22</v>
      </c>
      <c r="K3" s="25" t="s">
        <v>23</v>
      </c>
    </row>
    <row r="4" spans="1:11" ht="16.5">
      <c r="A4" s="26"/>
      <c r="B4" s="33" t="s">
        <v>6</v>
      </c>
      <c r="C4" s="34"/>
      <c r="D4" s="34"/>
      <c r="E4" s="34"/>
      <c r="F4" s="34"/>
      <c r="G4" s="34"/>
      <c r="H4" s="34"/>
      <c r="I4" s="34"/>
      <c r="J4" s="34"/>
      <c r="K4" s="35"/>
    </row>
    <row r="5" spans="1:13" ht="18.75" customHeight="1">
      <c r="A5" s="27" t="s">
        <v>73</v>
      </c>
      <c r="B5" s="39" t="s">
        <v>25</v>
      </c>
      <c r="C5" s="40">
        <v>1</v>
      </c>
      <c r="D5" s="41" t="s">
        <v>3</v>
      </c>
      <c r="E5" s="42">
        <v>30</v>
      </c>
      <c r="F5" s="43"/>
      <c r="G5" s="44"/>
      <c r="H5" s="45">
        <v>30</v>
      </c>
      <c r="I5" s="46"/>
      <c r="J5" s="47">
        <f aca="true" t="shared" si="0" ref="J5:J12">ROUNDUP(F5/15,0)</f>
        <v>0</v>
      </c>
      <c r="K5" s="48">
        <f aca="true" t="shared" si="1" ref="K5:K12">ROUNDUP((G5+H5+I5)/15,0)</f>
        <v>2</v>
      </c>
      <c r="M5" s="17"/>
    </row>
    <row r="6" spans="1:11" ht="19.5" customHeight="1">
      <c r="A6" s="27" t="s">
        <v>74</v>
      </c>
      <c r="B6" s="49" t="s">
        <v>119</v>
      </c>
      <c r="C6" s="50">
        <v>4</v>
      </c>
      <c r="D6" s="51" t="s">
        <v>3</v>
      </c>
      <c r="E6" s="52">
        <f>SUM(F6:I6)</f>
        <v>30</v>
      </c>
      <c r="F6" s="53"/>
      <c r="G6" s="54">
        <v>10</v>
      </c>
      <c r="H6" s="55">
        <v>15</v>
      </c>
      <c r="I6" s="56">
        <v>5</v>
      </c>
      <c r="J6" s="57">
        <f t="shared" si="0"/>
        <v>0</v>
      </c>
      <c r="K6" s="58">
        <f t="shared" si="1"/>
        <v>2</v>
      </c>
    </row>
    <row r="7" spans="1:11" ht="20.25" customHeight="1">
      <c r="A7" s="27" t="s">
        <v>75</v>
      </c>
      <c r="B7" s="49" t="s">
        <v>120</v>
      </c>
      <c r="C7" s="59">
        <v>4</v>
      </c>
      <c r="D7" s="60" t="s">
        <v>3</v>
      </c>
      <c r="E7" s="61">
        <v>30</v>
      </c>
      <c r="F7" s="61"/>
      <c r="G7" s="61">
        <v>10</v>
      </c>
      <c r="H7" s="61">
        <v>15</v>
      </c>
      <c r="I7" s="61">
        <v>5</v>
      </c>
      <c r="J7" s="61">
        <f>ROUNDUP(F7/15,0)</f>
        <v>0</v>
      </c>
      <c r="K7" s="62">
        <f>ROUNDUP((G7+H7+I7)/15,0)</f>
        <v>2</v>
      </c>
    </row>
    <row r="8" spans="1:11" ht="20.25" customHeight="1">
      <c r="A8" s="27" t="s">
        <v>76</v>
      </c>
      <c r="B8" s="63" t="s">
        <v>9</v>
      </c>
      <c r="C8" s="64">
        <v>3</v>
      </c>
      <c r="D8" s="65" t="s">
        <v>2</v>
      </c>
      <c r="E8" s="66">
        <v>30</v>
      </c>
      <c r="F8" s="44">
        <v>15</v>
      </c>
      <c r="G8" s="44">
        <v>10</v>
      </c>
      <c r="H8" s="44">
        <v>5</v>
      </c>
      <c r="I8" s="66"/>
      <c r="J8" s="66">
        <f t="shared" si="0"/>
        <v>1</v>
      </c>
      <c r="K8" s="58">
        <f t="shared" si="1"/>
        <v>1</v>
      </c>
    </row>
    <row r="9" spans="1:14" ht="30" customHeight="1">
      <c r="A9" s="27" t="s">
        <v>77</v>
      </c>
      <c r="B9" s="49" t="s">
        <v>33</v>
      </c>
      <c r="C9" s="67">
        <v>1</v>
      </c>
      <c r="D9" s="65" t="s">
        <v>3</v>
      </c>
      <c r="E9" s="57">
        <v>15</v>
      </c>
      <c r="F9" s="68">
        <v>15</v>
      </c>
      <c r="G9" s="68"/>
      <c r="H9" s="68"/>
      <c r="I9" s="66"/>
      <c r="J9" s="66">
        <v>1</v>
      </c>
      <c r="K9" s="58">
        <v>0</v>
      </c>
      <c r="N9" s="3"/>
    </row>
    <row r="10" spans="1:11" ht="19.5" customHeight="1">
      <c r="A10" s="27" t="s">
        <v>78</v>
      </c>
      <c r="B10" s="63" t="s">
        <v>10</v>
      </c>
      <c r="C10" s="64">
        <v>3</v>
      </c>
      <c r="D10" s="65" t="s">
        <v>2</v>
      </c>
      <c r="E10" s="66">
        <v>30</v>
      </c>
      <c r="F10" s="69">
        <v>15</v>
      </c>
      <c r="G10" s="69">
        <v>5</v>
      </c>
      <c r="H10" s="69">
        <v>5</v>
      </c>
      <c r="I10" s="66">
        <v>5</v>
      </c>
      <c r="J10" s="66">
        <f t="shared" si="0"/>
        <v>1</v>
      </c>
      <c r="K10" s="58">
        <f t="shared" si="1"/>
        <v>1</v>
      </c>
    </row>
    <row r="11" spans="1:11" ht="19.5" customHeight="1">
      <c r="A11" s="27" t="s">
        <v>79</v>
      </c>
      <c r="B11" s="49" t="s">
        <v>29</v>
      </c>
      <c r="C11" s="70">
        <v>3</v>
      </c>
      <c r="D11" s="51" t="s">
        <v>3</v>
      </c>
      <c r="E11" s="57">
        <v>30</v>
      </c>
      <c r="F11" s="69">
        <v>15</v>
      </c>
      <c r="G11" s="71">
        <v>5</v>
      </c>
      <c r="H11" s="71">
        <v>10</v>
      </c>
      <c r="I11" s="57"/>
      <c r="J11" s="57">
        <f t="shared" si="0"/>
        <v>1</v>
      </c>
      <c r="K11" s="62">
        <f t="shared" si="1"/>
        <v>1</v>
      </c>
    </row>
    <row r="12" spans="1:11" ht="20.25" customHeight="1">
      <c r="A12" s="27" t="s">
        <v>80</v>
      </c>
      <c r="B12" s="72" t="s">
        <v>30</v>
      </c>
      <c r="C12" s="73">
        <v>3</v>
      </c>
      <c r="D12" s="51" t="s">
        <v>3</v>
      </c>
      <c r="E12" s="57">
        <v>30</v>
      </c>
      <c r="F12" s="74">
        <v>15</v>
      </c>
      <c r="G12" s="75">
        <v>15</v>
      </c>
      <c r="H12" s="75"/>
      <c r="I12" s="57"/>
      <c r="J12" s="57">
        <f t="shared" si="0"/>
        <v>1</v>
      </c>
      <c r="K12" s="58">
        <f t="shared" si="1"/>
        <v>1</v>
      </c>
    </row>
    <row r="13" spans="1:11" ht="19.5" customHeight="1">
      <c r="A13" s="27" t="s">
        <v>81</v>
      </c>
      <c r="B13" s="76" t="s">
        <v>15</v>
      </c>
      <c r="C13" s="77">
        <v>2</v>
      </c>
      <c r="D13" s="60" t="s">
        <v>3</v>
      </c>
      <c r="E13" s="78">
        <v>15</v>
      </c>
      <c r="F13" s="79"/>
      <c r="G13" s="80">
        <v>5</v>
      </c>
      <c r="H13" s="81">
        <v>10</v>
      </c>
      <c r="I13" s="61"/>
      <c r="J13" s="61">
        <f>ROUNDUP(F13/15,0)</f>
        <v>0</v>
      </c>
      <c r="K13" s="62">
        <f>ROUNDUP((G13+H13+I13)/15,0)</f>
        <v>1</v>
      </c>
    </row>
    <row r="14" spans="1:11" ht="16.5">
      <c r="A14" s="27" t="s">
        <v>82</v>
      </c>
      <c r="B14" s="82" t="s">
        <v>11</v>
      </c>
      <c r="C14" s="83">
        <v>2</v>
      </c>
      <c r="D14" s="84" t="s">
        <v>3</v>
      </c>
      <c r="E14" s="85">
        <v>15</v>
      </c>
      <c r="F14" s="86">
        <v>5</v>
      </c>
      <c r="G14" s="87">
        <v>5</v>
      </c>
      <c r="H14" s="79">
        <v>5</v>
      </c>
      <c r="I14" s="88"/>
      <c r="J14" s="89">
        <v>0.33</v>
      </c>
      <c r="K14" s="90">
        <v>0.66</v>
      </c>
    </row>
    <row r="15" spans="1:11" ht="20.25" customHeight="1">
      <c r="A15" s="27" t="s">
        <v>83</v>
      </c>
      <c r="B15" s="91" t="s">
        <v>125</v>
      </c>
      <c r="C15" s="92">
        <v>1</v>
      </c>
      <c r="D15" s="92" t="s">
        <v>3</v>
      </c>
      <c r="E15" s="92">
        <v>15</v>
      </c>
      <c r="F15" s="92"/>
      <c r="G15" s="92">
        <v>5</v>
      </c>
      <c r="H15" s="92"/>
      <c r="I15" s="92">
        <v>10</v>
      </c>
      <c r="J15" s="93">
        <v>0</v>
      </c>
      <c r="K15" s="93">
        <v>1</v>
      </c>
    </row>
    <row r="16" spans="1:11" ht="20.25" customHeight="1">
      <c r="A16" s="27" t="s">
        <v>84</v>
      </c>
      <c r="B16" s="94" t="s">
        <v>40</v>
      </c>
      <c r="C16" s="95">
        <v>4</v>
      </c>
      <c r="D16" s="96" t="s">
        <v>2</v>
      </c>
      <c r="E16" s="97">
        <v>45</v>
      </c>
      <c r="F16" s="98">
        <v>15</v>
      </c>
      <c r="G16" s="98">
        <v>15</v>
      </c>
      <c r="H16" s="99">
        <v>15</v>
      </c>
      <c r="I16" s="100"/>
      <c r="J16" s="97">
        <f>ROUNDUP(F16/15,0)</f>
        <v>1</v>
      </c>
      <c r="K16" s="101">
        <f>ROUNDUP((G16+H16+I16)/15,0)</f>
        <v>2</v>
      </c>
    </row>
    <row r="17" spans="1:11" ht="16.5">
      <c r="A17" s="26"/>
      <c r="B17" s="102" t="s">
        <v>4</v>
      </c>
      <c r="C17" s="103">
        <f>SUM(C5:C16)</f>
        <v>31</v>
      </c>
      <c r="D17" s="104">
        <v>3</v>
      </c>
      <c r="E17" s="105">
        <v>315</v>
      </c>
      <c r="F17" s="105">
        <v>95</v>
      </c>
      <c r="G17" s="105">
        <f>SUM(G6:G16)</f>
        <v>85</v>
      </c>
      <c r="H17" s="105">
        <f>SUM(H5:H16)</f>
        <v>110</v>
      </c>
      <c r="I17" s="105">
        <v>25</v>
      </c>
      <c r="J17" s="106">
        <v>6.33</v>
      </c>
      <c r="K17" s="107">
        <v>14.66</v>
      </c>
    </row>
    <row r="18" spans="1:11" ht="16.5">
      <c r="A18" s="26"/>
      <c r="B18" s="108" t="s">
        <v>7</v>
      </c>
      <c r="C18" s="161"/>
      <c r="D18" s="162"/>
      <c r="E18" s="161"/>
      <c r="F18" s="162"/>
      <c r="G18" s="162"/>
      <c r="H18" s="162"/>
      <c r="I18" s="162"/>
      <c r="J18" s="161"/>
      <c r="K18" s="163"/>
    </row>
    <row r="19" spans="1:11" ht="16.5">
      <c r="A19" s="27" t="s">
        <v>85</v>
      </c>
      <c r="B19" s="109" t="s">
        <v>12</v>
      </c>
      <c r="C19" s="110">
        <v>3</v>
      </c>
      <c r="D19" s="111" t="s">
        <v>2</v>
      </c>
      <c r="E19" s="112">
        <v>30</v>
      </c>
      <c r="F19" s="112">
        <v>15</v>
      </c>
      <c r="G19" s="112">
        <v>5</v>
      </c>
      <c r="H19" s="113">
        <v>10</v>
      </c>
      <c r="I19" s="114"/>
      <c r="J19" s="115">
        <v>1</v>
      </c>
      <c r="K19" s="62">
        <f>ROUNDUP((G19+H19+I19)/15,0)</f>
        <v>1</v>
      </c>
    </row>
    <row r="20" spans="1:11" ht="19.5" customHeight="1">
      <c r="A20" s="27" t="s">
        <v>86</v>
      </c>
      <c r="B20" s="109" t="s">
        <v>13</v>
      </c>
      <c r="C20" s="110">
        <v>3</v>
      </c>
      <c r="D20" s="111" t="s">
        <v>2</v>
      </c>
      <c r="E20" s="112">
        <v>30</v>
      </c>
      <c r="F20" s="112">
        <v>15</v>
      </c>
      <c r="G20" s="112">
        <v>5</v>
      </c>
      <c r="H20" s="113">
        <v>10</v>
      </c>
      <c r="I20" s="114"/>
      <c r="J20" s="115">
        <v>1</v>
      </c>
      <c r="K20" s="62">
        <f>ROUNDUP((G20+H20+I20)/15,0)</f>
        <v>1</v>
      </c>
    </row>
    <row r="21" spans="1:11" ht="20.25" customHeight="1">
      <c r="A21" s="27" t="s">
        <v>87</v>
      </c>
      <c r="B21" s="116" t="s">
        <v>38</v>
      </c>
      <c r="C21" s="59">
        <v>3</v>
      </c>
      <c r="D21" s="111" t="s">
        <v>2</v>
      </c>
      <c r="E21" s="112">
        <v>30</v>
      </c>
      <c r="F21" s="112">
        <v>15</v>
      </c>
      <c r="G21" s="112">
        <v>5</v>
      </c>
      <c r="H21" s="113">
        <v>10</v>
      </c>
      <c r="I21" s="61"/>
      <c r="J21" s="61">
        <f>ROUNDUP(F21/15,0)</f>
        <v>1</v>
      </c>
      <c r="K21" s="62">
        <f>ROUNDUP((G21+H21+I21)/15,0)</f>
        <v>1</v>
      </c>
    </row>
    <row r="22" spans="1:12" ht="21" customHeight="1">
      <c r="A22" s="27" t="s">
        <v>88</v>
      </c>
      <c r="B22" s="117" t="s">
        <v>36</v>
      </c>
      <c r="C22" s="110">
        <v>2</v>
      </c>
      <c r="D22" s="51" t="s">
        <v>3</v>
      </c>
      <c r="E22" s="57">
        <v>15</v>
      </c>
      <c r="F22" s="57">
        <v>10</v>
      </c>
      <c r="G22" s="57">
        <v>5</v>
      </c>
      <c r="H22" s="118"/>
      <c r="I22" s="119"/>
      <c r="J22" s="115">
        <v>0.66</v>
      </c>
      <c r="K22" s="120">
        <v>0.33</v>
      </c>
      <c r="L22" s="16"/>
    </row>
    <row r="23" spans="1:12" ht="21" customHeight="1">
      <c r="A23" s="27" t="s">
        <v>89</v>
      </c>
      <c r="B23" s="116" t="s">
        <v>14</v>
      </c>
      <c r="C23" s="59">
        <v>3</v>
      </c>
      <c r="D23" s="60" t="s">
        <v>3</v>
      </c>
      <c r="E23" s="61">
        <v>30</v>
      </c>
      <c r="F23" s="61">
        <v>15</v>
      </c>
      <c r="G23" s="61">
        <v>5</v>
      </c>
      <c r="H23" s="61">
        <v>10</v>
      </c>
      <c r="I23" s="61"/>
      <c r="J23" s="61">
        <v>1.3</v>
      </c>
      <c r="K23" s="121">
        <v>1</v>
      </c>
      <c r="L23" s="16"/>
    </row>
    <row r="24" spans="1:11" ht="20.25" customHeight="1">
      <c r="A24" s="27" t="s">
        <v>90</v>
      </c>
      <c r="B24" s="122" t="s">
        <v>122</v>
      </c>
      <c r="C24" s="123">
        <v>3</v>
      </c>
      <c r="D24" s="111" t="s">
        <v>2</v>
      </c>
      <c r="E24" s="112">
        <v>30</v>
      </c>
      <c r="F24" s="124">
        <v>15</v>
      </c>
      <c r="G24" s="124">
        <v>15</v>
      </c>
      <c r="H24" s="124"/>
      <c r="I24" s="112"/>
      <c r="J24" s="112">
        <v>1</v>
      </c>
      <c r="K24" s="62">
        <v>1</v>
      </c>
    </row>
    <row r="25" spans="1:11" ht="30.75" customHeight="1">
      <c r="A25" s="27" t="s">
        <v>91</v>
      </c>
      <c r="B25" s="117" t="s">
        <v>34</v>
      </c>
      <c r="C25" s="125">
        <v>2</v>
      </c>
      <c r="D25" s="60" t="s">
        <v>3</v>
      </c>
      <c r="E25" s="112">
        <v>30</v>
      </c>
      <c r="F25" s="61">
        <v>30</v>
      </c>
      <c r="G25" s="61"/>
      <c r="H25" s="61"/>
      <c r="I25" s="61"/>
      <c r="J25" s="61">
        <v>2</v>
      </c>
      <c r="K25" s="62">
        <v>0</v>
      </c>
    </row>
    <row r="26" spans="1:11" ht="18.75" customHeight="1">
      <c r="A26" s="27" t="s">
        <v>92</v>
      </c>
      <c r="B26" s="117" t="s">
        <v>31</v>
      </c>
      <c r="C26" s="59">
        <v>3</v>
      </c>
      <c r="D26" s="60" t="s">
        <v>3</v>
      </c>
      <c r="E26" s="61">
        <v>30</v>
      </c>
      <c r="F26" s="61">
        <v>15</v>
      </c>
      <c r="G26" s="61">
        <v>5</v>
      </c>
      <c r="H26" s="61">
        <v>10</v>
      </c>
      <c r="I26" s="61"/>
      <c r="J26" s="61">
        <v>1.3</v>
      </c>
      <c r="K26" s="62">
        <v>1</v>
      </c>
    </row>
    <row r="27" spans="1:11" ht="17.25" customHeight="1">
      <c r="A27" s="27" t="s">
        <v>93</v>
      </c>
      <c r="B27" s="126" t="s">
        <v>32</v>
      </c>
      <c r="C27" s="59">
        <v>3</v>
      </c>
      <c r="D27" s="60" t="s">
        <v>3</v>
      </c>
      <c r="E27" s="61">
        <v>30</v>
      </c>
      <c r="F27" s="61">
        <v>15</v>
      </c>
      <c r="G27" s="61">
        <v>5</v>
      </c>
      <c r="H27" s="61">
        <v>10</v>
      </c>
      <c r="I27" s="61"/>
      <c r="J27" s="61">
        <v>1</v>
      </c>
      <c r="K27" s="62">
        <v>1</v>
      </c>
    </row>
    <row r="28" spans="1:11" ht="16.5">
      <c r="A28" s="27" t="s">
        <v>94</v>
      </c>
      <c r="B28" s="82" t="s">
        <v>37</v>
      </c>
      <c r="C28" s="123">
        <v>1</v>
      </c>
      <c r="D28" s="111" t="s">
        <v>3</v>
      </c>
      <c r="E28" s="112">
        <v>15</v>
      </c>
      <c r="F28" s="112">
        <v>15</v>
      </c>
      <c r="G28" s="112"/>
      <c r="H28" s="113"/>
      <c r="I28" s="114"/>
      <c r="J28" s="112">
        <f>ROUNDUP(F28/15,0)</f>
        <v>1</v>
      </c>
      <c r="K28" s="62">
        <f>ROUNDUP((G28+H28+I28)/15,0)</f>
        <v>0</v>
      </c>
    </row>
    <row r="29" spans="1:11" ht="16.5">
      <c r="A29" s="27" t="s">
        <v>95</v>
      </c>
      <c r="B29" s="127" t="s">
        <v>24</v>
      </c>
      <c r="C29" s="123">
        <v>3</v>
      </c>
      <c r="D29" s="111" t="s">
        <v>3</v>
      </c>
      <c r="E29" s="61">
        <f>SUM(F29:I29)</f>
        <v>30</v>
      </c>
      <c r="F29" s="61">
        <v>25</v>
      </c>
      <c r="G29" s="61"/>
      <c r="H29" s="128"/>
      <c r="I29" s="61">
        <v>5</v>
      </c>
      <c r="J29" s="128">
        <v>1.66</v>
      </c>
      <c r="K29" s="129">
        <v>0.33</v>
      </c>
    </row>
    <row r="30" spans="1:11" ht="16.5">
      <c r="A30" s="27" t="s">
        <v>96</v>
      </c>
      <c r="B30" s="130" t="s">
        <v>16</v>
      </c>
      <c r="C30" s="59">
        <v>1</v>
      </c>
      <c r="D30" s="60" t="s">
        <v>3</v>
      </c>
      <c r="E30" s="112">
        <v>15</v>
      </c>
      <c r="F30" s="61"/>
      <c r="G30" s="61"/>
      <c r="H30" s="61">
        <v>15</v>
      </c>
      <c r="I30" s="61"/>
      <c r="J30" s="61">
        <v>0</v>
      </c>
      <c r="K30" s="62">
        <v>1</v>
      </c>
    </row>
    <row r="31" spans="1:11" ht="16.5">
      <c r="A31" s="26"/>
      <c r="B31" s="131" t="s">
        <v>4</v>
      </c>
      <c r="C31" s="103">
        <f>SUM(C19:C30)</f>
        <v>30</v>
      </c>
      <c r="D31" s="104">
        <v>4</v>
      </c>
      <c r="E31" s="105">
        <v>315</v>
      </c>
      <c r="F31" s="105">
        <v>185</v>
      </c>
      <c r="G31" s="105">
        <v>50</v>
      </c>
      <c r="H31" s="105">
        <v>75</v>
      </c>
      <c r="I31" s="105">
        <v>5</v>
      </c>
      <c r="J31" s="132">
        <v>12.32</v>
      </c>
      <c r="K31" s="107">
        <v>8.66</v>
      </c>
    </row>
    <row r="32" spans="1:11" ht="16.5">
      <c r="A32" s="26"/>
      <c r="B32" s="133" t="s">
        <v>8</v>
      </c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11" ht="16.5">
      <c r="A33" s="27" t="s">
        <v>97</v>
      </c>
      <c r="B33" s="117" t="s">
        <v>39</v>
      </c>
      <c r="C33" s="59">
        <v>5</v>
      </c>
      <c r="D33" s="111" t="s">
        <v>2</v>
      </c>
      <c r="E33" s="57">
        <v>50</v>
      </c>
      <c r="F33" s="57">
        <v>20</v>
      </c>
      <c r="G33" s="57">
        <v>20</v>
      </c>
      <c r="H33" s="115"/>
      <c r="I33" s="57">
        <v>10</v>
      </c>
      <c r="J33" s="115">
        <v>1.33</v>
      </c>
      <c r="K33" s="62">
        <v>2</v>
      </c>
    </row>
    <row r="34" spans="1:11" ht="32.25">
      <c r="A34" s="27" t="s">
        <v>98</v>
      </c>
      <c r="B34" s="117" t="s">
        <v>35</v>
      </c>
      <c r="C34" s="125">
        <v>2</v>
      </c>
      <c r="D34" s="111" t="s">
        <v>3</v>
      </c>
      <c r="E34" s="112">
        <v>30</v>
      </c>
      <c r="F34" s="112">
        <v>30</v>
      </c>
      <c r="G34" s="112"/>
      <c r="H34" s="113"/>
      <c r="I34" s="112"/>
      <c r="J34" s="112">
        <v>2</v>
      </c>
      <c r="K34" s="62">
        <v>0</v>
      </c>
    </row>
    <row r="35" spans="1:11" ht="16.5">
      <c r="A35" s="27" t="s">
        <v>99</v>
      </c>
      <c r="B35" s="117" t="s">
        <v>27</v>
      </c>
      <c r="C35" s="134">
        <v>3</v>
      </c>
      <c r="D35" s="135" t="s">
        <v>3</v>
      </c>
      <c r="E35" s="78">
        <v>30</v>
      </c>
      <c r="F35" s="135">
        <v>15</v>
      </c>
      <c r="G35" s="135">
        <v>10</v>
      </c>
      <c r="H35" s="135">
        <v>5</v>
      </c>
      <c r="I35" s="114"/>
      <c r="J35" s="112">
        <f>ROUNDUP(F35/15,0)</f>
        <v>1</v>
      </c>
      <c r="K35" s="62">
        <f>ROUNDUP((G35+H35+I35)/15,0)</f>
        <v>1</v>
      </c>
    </row>
    <row r="36" spans="1:11" ht="16.5">
      <c r="A36" s="27" t="s">
        <v>100</v>
      </c>
      <c r="B36" s="117" t="s">
        <v>28</v>
      </c>
      <c r="C36" s="134">
        <v>3</v>
      </c>
      <c r="D36" s="135" t="s">
        <v>3</v>
      </c>
      <c r="E36" s="78">
        <v>30</v>
      </c>
      <c r="F36" s="135">
        <v>15</v>
      </c>
      <c r="G36" s="135">
        <v>5</v>
      </c>
      <c r="H36" s="135">
        <v>5</v>
      </c>
      <c r="I36" s="112">
        <v>5</v>
      </c>
      <c r="J36" s="112">
        <f>ROUNDUP(F36/15,0)</f>
        <v>1</v>
      </c>
      <c r="K36" s="62">
        <f>ROUNDUP((G36+H36+I36)/15,0)</f>
        <v>1</v>
      </c>
    </row>
    <row r="37" spans="1:12" ht="16.5">
      <c r="A37" s="27" t="s">
        <v>101</v>
      </c>
      <c r="B37" s="130" t="s">
        <v>17</v>
      </c>
      <c r="C37" s="123">
        <v>2</v>
      </c>
      <c r="D37" s="60" t="s">
        <v>3</v>
      </c>
      <c r="E37" s="61">
        <f>SUM(F37:I37)</f>
        <v>30</v>
      </c>
      <c r="F37" s="61"/>
      <c r="G37" s="61"/>
      <c r="H37" s="61">
        <v>30</v>
      </c>
      <c r="I37" s="61"/>
      <c r="J37" s="112">
        <f>ROUNDUP(F37/15,0)</f>
        <v>0</v>
      </c>
      <c r="K37" s="62">
        <f>ROUNDUP((G37+H37+I37)/15,0)</f>
        <v>2</v>
      </c>
      <c r="L37" s="9"/>
    </row>
    <row r="38" spans="1:12" ht="16.5">
      <c r="A38" s="27" t="s">
        <v>126</v>
      </c>
      <c r="B38" s="136" t="s">
        <v>18</v>
      </c>
      <c r="C38" s="123">
        <v>15</v>
      </c>
      <c r="D38" s="60" t="s">
        <v>2</v>
      </c>
      <c r="E38" s="61"/>
      <c r="F38" s="61"/>
      <c r="G38" s="61"/>
      <c r="H38" s="61"/>
      <c r="I38" s="61"/>
      <c r="J38" s="112">
        <v>0</v>
      </c>
      <c r="K38" s="62">
        <v>0</v>
      </c>
      <c r="L38" s="9"/>
    </row>
    <row r="39" spans="1:13" ht="16.5">
      <c r="A39" s="26"/>
      <c r="B39" s="102" t="s">
        <v>4</v>
      </c>
      <c r="C39" s="103">
        <f>SUM(C33:C38)</f>
        <v>30</v>
      </c>
      <c r="D39" s="104">
        <v>2</v>
      </c>
      <c r="E39" s="105">
        <v>170</v>
      </c>
      <c r="F39" s="105">
        <v>80</v>
      </c>
      <c r="G39" s="105">
        <v>35</v>
      </c>
      <c r="H39" s="105">
        <v>40</v>
      </c>
      <c r="I39" s="105">
        <v>15</v>
      </c>
      <c r="J39" s="132">
        <v>5.33</v>
      </c>
      <c r="K39" s="137">
        <v>6</v>
      </c>
      <c r="L39" s="10"/>
      <c r="M39" s="11"/>
    </row>
    <row r="40" spans="1:11" ht="16.5">
      <c r="A40" s="26"/>
      <c r="B40" s="157"/>
      <c r="C40" s="158"/>
      <c r="D40" s="159"/>
      <c r="E40" s="160"/>
      <c r="F40" s="160"/>
      <c r="G40" s="160"/>
      <c r="H40" s="160"/>
      <c r="I40" s="160"/>
      <c r="J40" s="166"/>
      <c r="K40" s="167"/>
    </row>
    <row r="41" spans="1:11" ht="17.25">
      <c r="A41" s="26"/>
      <c r="B41" s="138" t="s">
        <v>26</v>
      </c>
      <c r="C41" s="139">
        <f>C17+C31+C39+C40</f>
        <v>91</v>
      </c>
      <c r="D41" s="140">
        <v>9</v>
      </c>
      <c r="E41" s="141">
        <f>E17+E31+E39</f>
        <v>800</v>
      </c>
      <c r="F41" s="141">
        <f>F17+F31+F39</f>
        <v>360</v>
      </c>
      <c r="G41" s="141">
        <f>G17+G31+G39</f>
        <v>170</v>
      </c>
      <c r="H41" s="141">
        <f>H17+H31+H39</f>
        <v>225</v>
      </c>
      <c r="I41" s="142">
        <f>I17+I31+I39</f>
        <v>45</v>
      </c>
      <c r="J41" s="168"/>
      <c r="K41" s="168"/>
    </row>
    <row r="42" spans="1:11" ht="36.75" customHeight="1">
      <c r="A42" s="28"/>
      <c r="B42" s="143" t="s">
        <v>5</v>
      </c>
      <c r="C42" s="155"/>
      <c r="D42" s="144"/>
      <c r="E42" s="145"/>
      <c r="F42" s="146">
        <f>(F41/E41)*100</f>
        <v>45</v>
      </c>
      <c r="G42" s="146">
        <f>(G41/E41)*100</f>
        <v>21.25</v>
      </c>
      <c r="H42" s="146">
        <f>(H41/E41)*100</f>
        <v>28.125</v>
      </c>
      <c r="I42" s="147">
        <f>(I41/E41)*100</f>
        <v>5.625</v>
      </c>
      <c r="J42" s="148"/>
      <c r="K42" s="149"/>
    </row>
    <row r="43" spans="1:11" ht="16.5">
      <c r="A43" s="26"/>
      <c r="B43" s="150" t="s">
        <v>142</v>
      </c>
      <c r="C43" s="156"/>
      <c r="D43" s="151"/>
      <c r="E43" s="152"/>
      <c r="F43" s="153"/>
      <c r="G43" s="153">
        <v>38.7</v>
      </c>
      <c r="H43" s="153">
        <v>51.1</v>
      </c>
      <c r="I43" s="154" t="s">
        <v>141</v>
      </c>
      <c r="J43" s="148"/>
      <c r="K43" s="149"/>
    </row>
    <row r="44" spans="1:12" ht="16.5">
      <c r="A44" s="29"/>
      <c r="B44" s="30"/>
      <c r="C44" s="31"/>
      <c r="D44" s="31"/>
      <c r="E44" s="31"/>
      <c r="F44" s="31"/>
      <c r="G44" s="32"/>
      <c r="H44" s="32"/>
      <c r="I44" s="32"/>
      <c r="J44" s="32"/>
      <c r="K44" s="32"/>
      <c r="L44" s="12"/>
    </row>
    <row r="45" spans="2:12" ht="12.75">
      <c r="B45" s="4"/>
      <c r="C45" s="5"/>
      <c r="D45" s="6"/>
      <c r="E45" s="7"/>
      <c r="F45" s="3"/>
      <c r="L45" s="13"/>
    </row>
    <row r="46" spans="2:6" ht="12.75">
      <c r="B46" s="4"/>
      <c r="C46" s="5"/>
      <c r="D46" s="6"/>
      <c r="E46" s="7"/>
      <c r="F46" s="3"/>
    </row>
    <row r="47" spans="2:6" ht="12.75">
      <c r="B47" s="2"/>
      <c r="C47" s="3"/>
      <c r="D47" s="3"/>
      <c r="E47" s="3"/>
      <c r="F47" s="3"/>
    </row>
    <row r="50" ht="12.75">
      <c r="B50" s="4"/>
    </row>
  </sheetData>
  <sheetProtection/>
  <mergeCells count="3">
    <mergeCell ref="B4:K4"/>
    <mergeCell ref="A1:K1"/>
    <mergeCell ref="A2:K2"/>
  </mergeCells>
  <printOptions/>
  <pageMargins left="0.25" right="0.25" top="0.75" bottom="0.75" header="0.3" footer="0.3"/>
  <pageSetup fitToHeight="1" fitToWidth="1" horizontalDpi="600" verticalDpi="600" orientation="portrait" paperSize="9" scale="71" r:id="rId1"/>
  <ignoredErrors>
    <ignoredError sqref="E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5.28125" style="0" customWidth="1"/>
    <col min="2" max="2" width="5.421875" style="0" customWidth="1"/>
    <col min="3" max="3" width="36.00390625" style="0" customWidth="1"/>
    <col min="4" max="4" width="6.28125" style="0" customWidth="1"/>
    <col min="5" max="10" width="4.57421875" style="0" customWidth="1"/>
    <col min="11" max="11" width="5.57421875" style="0" customWidth="1"/>
    <col min="12" max="12" width="7.00390625" style="0" customWidth="1"/>
  </cols>
  <sheetData>
    <row r="1" spans="1:12" ht="20.25" customHeight="1">
      <c r="A1" s="36" t="s">
        <v>143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57" customHeight="1">
      <c r="A2" s="38" t="s">
        <v>144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92.25">
      <c r="A3" s="169"/>
      <c r="B3" s="170" t="s">
        <v>41</v>
      </c>
      <c r="C3" s="171"/>
      <c r="D3" s="171" t="s">
        <v>1</v>
      </c>
      <c r="E3" s="172" t="s">
        <v>42</v>
      </c>
      <c r="F3" s="172" t="s">
        <v>43</v>
      </c>
      <c r="G3" s="172" t="s">
        <v>44</v>
      </c>
      <c r="H3" s="172" t="s">
        <v>132</v>
      </c>
      <c r="I3" s="172" t="s">
        <v>133</v>
      </c>
      <c r="J3" s="172" t="s">
        <v>134</v>
      </c>
      <c r="K3" s="173" t="s">
        <v>45</v>
      </c>
      <c r="L3" s="173" t="s">
        <v>46</v>
      </c>
    </row>
    <row r="4" spans="1:12" ht="15" customHeight="1">
      <c r="A4" s="169" t="s">
        <v>124</v>
      </c>
      <c r="B4" s="174" t="s">
        <v>47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7.25" customHeight="1">
      <c r="A5" s="169"/>
      <c r="B5" s="175" t="s">
        <v>72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5.75">
      <c r="A6" s="176" t="s">
        <v>102</v>
      </c>
      <c r="B6" s="177">
        <v>1</v>
      </c>
      <c r="C6" s="178" t="s">
        <v>48</v>
      </c>
      <c r="D6" s="92">
        <v>1</v>
      </c>
      <c r="E6" s="92" t="s">
        <v>3</v>
      </c>
      <c r="F6" s="92">
        <v>15</v>
      </c>
      <c r="G6" s="92">
        <v>15</v>
      </c>
      <c r="H6" s="92"/>
      <c r="I6" s="92"/>
      <c r="J6" s="92"/>
      <c r="K6" s="92">
        <v>1</v>
      </c>
      <c r="L6" s="92">
        <v>0</v>
      </c>
    </row>
    <row r="7" spans="1:12" ht="22.5" customHeight="1">
      <c r="A7" s="176" t="s">
        <v>103</v>
      </c>
      <c r="B7" s="177"/>
      <c r="C7" s="179" t="s">
        <v>49</v>
      </c>
      <c r="D7" s="92">
        <v>1</v>
      </c>
      <c r="E7" s="92" t="s">
        <v>3</v>
      </c>
      <c r="F7" s="92">
        <v>15</v>
      </c>
      <c r="G7" s="92">
        <v>15</v>
      </c>
      <c r="H7" s="92"/>
      <c r="I7" s="92"/>
      <c r="J7" s="92"/>
      <c r="K7" s="92">
        <v>1</v>
      </c>
      <c r="L7" s="92">
        <v>0</v>
      </c>
    </row>
    <row r="8" spans="1:12" ht="15.75">
      <c r="A8" s="169"/>
      <c r="B8" s="180" t="s">
        <v>50</v>
      </c>
      <c r="C8" s="181"/>
      <c r="D8" s="182"/>
      <c r="E8" s="182"/>
      <c r="F8" s="182"/>
      <c r="G8" s="182"/>
      <c r="H8" s="182"/>
      <c r="I8" s="182"/>
      <c r="J8" s="182"/>
      <c r="K8" s="182"/>
      <c r="L8" s="183"/>
    </row>
    <row r="9" spans="1:12" ht="15.75">
      <c r="A9" s="176" t="s">
        <v>104</v>
      </c>
      <c r="B9" s="184">
        <v>1</v>
      </c>
      <c r="C9" s="185" t="s">
        <v>51</v>
      </c>
      <c r="D9" s="93">
        <v>3</v>
      </c>
      <c r="E9" s="93" t="s">
        <v>3</v>
      </c>
      <c r="F9" s="93">
        <v>30</v>
      </c>
      <c r="G9" s="93">
        <v>15</v>
      </c>
      <c r="H9" s="93">
        <v>5</v>
      </c>
      <c r="I9" s="93">
        <v>10</v>
      </c>
      <c r="J9" s="93"/>
      <c r="K9" s="93">
        <v>1</v>
      </c>
      <c r="L9" s="93">
        <v>1</v>
      </c>
    </row>
    <row r="10" spans="1:12" ht="15.75">
      <c r="A10" s="176" t="s">
        <v>105</v>
      </c>
      <c r="B10" s="184"/>
      <c r="C10" s="185" t="s">
        <v>52</v>
      </c>
      <c r="D10" s="93">
        <v>3</v>
      </c>
      <c r="E10" s="93" t="s">
        <v>3</v>
      </c>
      <c r="F10" s="93">
        <v>30</v>
      </c>
      <c r="G10" s="93">
        <v>15</v>
      </c>
      <c r="H10" s="93">
        <v>5</v>
      </c>
      <c r="I10" s="93">
        <v>10</v>
      </c>
      <c r="J10" s="93"/>
      <c r="K10" s="93">
        <v>1</v>
      </c>
      <c r="L10" s="93">
        <v>1</v>
      </c>
    </row>
    <row r="11" spans="1:12" ht="13.5" customHeight="1">
      <c r="A11" s="176" t="s">
        <v>106</v>
      </c>
      <c r="B11" s="184"/>
      <c r="C11" s="186" t="s">
        <v>140</v>
      </c>
      <c r="D11" s="93">
        <v>3</v>
      </c>
      <c r="E11" s="93" t="s">
        <v>3</v>
      </c>
      <c r="F11" s="93">
        <v>30</v>
      </c>
      <c r="G11" s="93">
        <v>15</v>
      </c>
      <c r="H11" s="93">
        <v>5</v>
      </c>
      <c r="I11" s="93">
        <v>10</v>
      </c>
      <c r="J11" s="93"/>
      <c r="K11" s="93">
        <v>1</v>
      </c>
      <c r="L11" s="93">
        <v>1</v>
      </c>
    </row>
    <row r="12" spans="1:17" ht="15.75">
      <c r="A12" s="169"/>
      <c r="B12" s="187" t="s">
        <v>53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Q12" s="19"/>
    </row>
    <row r="13" spans="1:12" ht="15.75">
      <c r="A13" s="176" t="s">
        <v>107</v>
      </c>
      <c r="B13" s="177">
        <v>1</v>
      </c>
      <c r="C13" s="179" t="s">
        <v>121</v>
      </c>
      <c r="D13" s="92">
        <v>3</v>
      </c>
      <c r="E13" s="92" t="s">
        <v>3</v>
      </c>
      <c r="F13" s="92">
        <v>30</v>
      </c>
      <c r="G13" s="92">
        <v>15</v>
      </c>
      <c r="H13" s="92">
        <v>15</v>
      </c>
      <c r="I13" s="92"/>
      <c r="J13" s="92"/>
      <c r="K13" s="92">
        <v>1</v>
      </c>
      <c r="L13" s="92">
        <v>1</v>
      </c>
    </row>
    <row r="14" spans="1:12" ht="15.75">
      <c r="A14" s="176" t="s">
        <v>108</v>
      </c>
      <c r="B14" s="177"/>
      <c r="C14" s="179" t="s">
        <v>55</v>
      </c>
      <c r="D14" s="92">
        <v>3</v>
      </c>
      <c r="E14" s="92" t="s">
        <v>3</v>
      </c>
      <c r="F14" s="92">
        <v>30</v>
      </c>
      <c r="G14" s="92">
        <v>15</v>
      </c>
      <c r="H14" s="92">
        <v>15</v>
      </c>
      <c r="I14" s="92"/>
      <c r="J14" s="92"/>
      <c r="K14" s="92">
        <v>1</v>
      </c>
      <c r="L14" s="92">
        <v>1</v>
      </c>
    </row>
    <row r="15" spans="1:12" ht="18" customHeight="1">
      <c r="A15" s="169"/>
      <c r="B15" s="174" t="s">
        <v>56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.75">
      <c r="A16" s="176" t="s">
        <v>109</v>
      </c>
      <c r="B16" s="190">
        <v>1</v>
      </c>
      <c r="C16" s="179" t="s">
        <v>57</v>
      </c>
      <c r="D16" s="92">
        <v>2</v>
      </c>
      <c r="E16" s="92" t="s">
        <v>3</v>
      </c>
      <c r="F16" s="92">
        <v>30</v>
      </c>
      <c r="G16" s="92">
        <v>30</v>
      </c>
      <c r="H16" s="92"/>
      <c r="I16" s="92"/>
      <c r="J16" s="92"/>
      <c r="K16" s="92">
        <v>2</v>
      </c>
      <c r="L16" s="92">
        <v>0</v>
      </c>
    </row>
    <row r="17" spans="1:12" ht="15.75">
      <c r="A17" s="176" t="s">
        <v>110</v>
      </c>
      <c r="B17" s="191"/>
      <c r="C17" s="179" t="s">
        <v>58</v>
      </c>
      <c r="D17" s="92">
        <v>2</v>
      </c>
      <c r="E17" s="92" t="s">
        <v>3</v>
      </c>
      <c r="F17" s="92">
        <v>30</v>
      </c>
      <c r="G17" s="92">
        <v>30</v>
      </c>
      <c r="H17" s="92"/>
      <c r="I17" s="92"/>
      <c r="J17" s="92"/>
      <c r="K17" s="92">
        <v>2</v>
      </c>
      <c r="L17" s="92">
        <v>0</v>
      </c>
    </row>
    <row r="18" spans="1:12" ht="14.25" customHeight="1">
      <c r="A18" s="169"/>
      <c r="B18" s="187" t="s">
        <v>59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9"/>
    </row>
    <row r="19" spans="1:12" ht="15.75">
      <c r="A19" s="176" t="s">
        <v>111</v>
      </c>
      <c r="B19" s="177">
        <v>1</v>
      </c>
      <c r="C19" s="179" t="s">
        <v>60</v>
      </c>
      <c r="D19" s="92">
        <v>3</v>
      </c>
      <c r="E19" s="92" t="s">
        <v>3</v>
      </c>
      <c r="F19" s="92">
        <v>30</v>
      </c>
      <c r="G19" s="92">
        <v>15</v>
      </c>
      <c r="H19" s="92">
        <v>5</v>
      </c>
      <c r="I19" s="92">
        <v>10</v>
      </c>
      <c r="J19" s="92"/>
      <c r="K19" s="92">
        <v>1</v>
      </c>
      <c r="L19" s="92">
        <v>1</v>
      </c>
    </row>
    <row r="20" spans="1:12" ht="15.75">
      <c r="A20" s="176" t="s">
        <v>112</v>
      </c>
      <c r="B20" s="177"/>
      <c r="C20" s="179" t="s">
        <v>61</v>
      </c>
      <c r="D20" s="92">
        <v>3</v>
      </c>
      <c r="E20" s="92" t="s">
        <v>3</v>
      </c>
      <c r="F20" s="92">
        <v>30</v>
      </c>
      <c r="G20" s="92">
        <v>15</v>
      </c>
      <c r="H20" s="92">
        <v>5</v>
      </c>
      <c r="I20" s="92">
        <v>10</v>
      </c>
      <c r="J20" s="92"/>
      <c r="K20" s="92">
        <v>1</v>
      </c>
      <c r="L20" s="92">
        <v>1</v>
      </c>
    </row>
    <row r="21" spans="1:12" ht="15.75">
      <c r="A21" s="176" t="s">
        <v>113</v>
      </c>
      <c r="B21" s="177"/>
      <c r="C21" s="179" t="s">
        <v>123</v>
      </c>
      <c r="D21" s="92">
        <v>3</v>
      </c>
      <c r="E21" s="92" t="s">
        <v>3</v>
      </c>
      <c r="F21" s="92">
        <v>30</v>
      </c>
      <c r="G21" s="92">
        <v>15</v>
      </c>
      <c r="H21" s="92">
        <v>5</v>
      </c>
      <c r="I21" s="92">
        <v>10</v>
      </c>
      <c r="J21" s="92"/>
      <c r="K21" s="92">
        <v>1</v>
      </c>
      <c r="L21" s="92">
        <v>1</v>
      </c>
    </row>
    <row r="22" spans="1:12" ht="15.75">
      <c r="A22" s="176" t="s">
        <v>127</v>
      </c>
      <c r="B22" s="177">
        <v>2</v>
      </c>
      <c r="C22" s="179" t="s">
        <v>62</v>
      </c>
      <c r="D22" s="92">
        <v>3</v>
      </c>
      <c r="E22" s="92" t="s">
        <v>3</v>
      </c>
      <c r="F22" s="92">
        <v>30</v>
      </c>
      <c r="G22" s="92">
        <v>15</v>
      </c>
      <c r="H22" s="92">
        <v>5</v>
      </c>
      <c r="I22" s="92">
        <v>10</v>
      </c>
      <c r="J22" s="92"/>
      <c r="K22" s="92">
        <v>1</v>
      </c>
      <c r="L22" s="92">
        <v>1</v>
      </c>
    </row>
    <row r="23" spans="1:12" ht="15.75">
      <c r="A23" s="176" t="s">
        <v>128</v>
      </c>
      <c r="B23" s="177"/>
      <c r="C23" s="179" t="s">
        <v>63</v>
      </c>
      <c r="D23" s="92">
        <v>3</v>
      </c>
      <c r="E23" s="92" t="s">
        <v>3</v>
      </c>
      <c r="F23" s="92">
        <v>30</v>
      </c>
      <c r="G23" s="92">
        <v>15</v>
      </c>
      <c r="H23" s="92">
        <v>5</v>
      </c>
      <c r="I23" s="92">
        <v>10</v>
      </c>
      <c r="J23" s="92"/>
      <c r="K23" s="92">
        <v>1</v>
      </c>
      <c r="L23" s="92">
        <v>1</v>
      </c>
    </row>
    <row r="24" spans="1:12" ht="17.25" customHeight="1">
      <c r="A24" s="176" t="s">
        <v>129</v>
      </c>
      <c r="B24" s="177"/>
      <c r="C24" s="192" t="s">
        <v>64</v>
      </c>
      <c r="D24" s="92">
        <v>3</v>
      </c>
      <c r="E24" s="92" t="s">
        <v>3</v>
      </c>
      <c r="F24" s="92">
        <v>30</v>
      </c>
      <c r="G24" s="92">
        <v>15</v>
      </c>
      <c r="H24" s="92">
        <v>5</v>
      </c>
      <c r="I24" s="92">
        <v>10</v>
      </c>
      <c r="J24" s="92"/>
      <c r="K24" s="92">
        <v>1</v>
      </c>
      <c r="L24" s="92">
        <v>1</v>
      </c>
    </row>
    <row r="25" spans="1:12" ht="15" customHeight="1">
      <c r="A25" s="169"/>
      <c r="B25" s="187" t="s">
        <v>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9"/>
    </row>
    <row r="26" spans="1:12" ht="15" customHeight="1">
      <c r="A26" s="169"/>
      <c r="B26" s="193" t="s">
        <v>65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5"/>
    </row>
    <row r="27" spans="1:12" ht="15.75">
      <c r="A27" s="176" t="s">
        <v>114</v>
      </c>
      <c r="B27" s="190">
        <v>1</v>
      </c>
      <c r="C27" s="179" t="s">
        <v>66</v>
      </c>
      <c r="D27" s="92">
        <v>2</v>
      </c>
      <c r="E27" s="92" t="s">
        <v>3</v>
      </c>
      <c r="F27" s="92">
        <v>30</v>
      </c>
      <c r="G27" s="92">
        <v>30</v>
      </c>
      <c r="H27" s="92"/>
      <c r="I27" s="92"/>
      <c r="J27" s="92"/>
      <c r="K27" s="92">
        <v>2</v>
      </c>
      <c r="L27" s="92">
        <v>0</v>
      </c>
    </row>
    <row r="28" spans="1:12" ht="31.5">
      <c r="A28" s="176" t="s">
        <v>115</v>
      </c>
      <c r="B28" s="191"/>
      <c r="C28" s="196" t="s">
        <v>118</v>
      </c>
      <c r="D28" s="92">
        <v>2</v>
      </c>
      <c r="E28" s="92" t="s">
        <v>3</v>
      </c>
      <c r="F28" s="92">
        <v>30</v>
      </c>
      <c r="G28" s="92">
        <v>30</v>
      </c>
      <c r="H28" s="92"/>
      <c r="I28" s="92"/>
      <c r="J28" s="92"/>
      <c r="K28" s="92">
        <v>2</v>
      </c>
      <c r="L28" s="92">
        <v>0</v>
      </c>
    </row>
    <row r="29" spans="1:12" ht="15.75">
      <c r="A29" s="169"/>
      <c r="B29" s="187" t="s">
        <v>67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9"/>
    </row>
    <row r="30" spans="1:12" ht="30.75" customHeight="1">
      <c r="A30" s="176" t="s">
        <v>116</v>
      </c>
      <c r="B30" s="197">
        <v>1</v>
      </c>
      <c r="C30" s="196" t="s">
        <v>146</v>
      </c>
      <c r="D30" s="92">
        <v>3</v>
      </c>
      <c r="E30" s="92" t="s">
        <v>3</v>
      </c>
      <c r="F30" s="92">
        <v>30</v>
      </c>
      <c r="G30" s="92">
        <v>15</v>
      </c>
      <c r="H30" s="92">
        <v>10</v>
      </c>
      <c r="I30" s="92">
        <v>5</v>
      </c>
      <c r="J30" s="92"/>
      <c r="K30" s="92">
        <v>1</v>
      </c>
      <c r="L30" s="92">
        <v>1</v>
      </c>
    </row>
    <row r="31" spans="1:12" ht="15.75">
      <c r="A31" s="176" t="s">
        <v>117</v>
      </c>
      <c r="B31" s="197"/>
      <c r="C31" s="198" t="s">
        <v>68</v>
      </c>
      <c r="D31" s="92">
        <v>3</v>
      </c>
      <c r="E31" s="92" t="s">
        <v>3</v>
      </c>
      <c r="F31" s="92">
        <v>30</v>
      </c>
      <c r="G31" s="92">
        <v>15</v>
      </c>
      <c r="H31" s="92">
        <v>10</v>
      </c>
      <c r="I31" s="92">
        <v>5</v>
      </c>
      <c r="J31" s="92"/>
      <c r="K31" s="92">
        <v>1</v>
      </c>
      <c r="L31" s="92">
        <v>1</v>
      </c>
    </row>
    <row r="32" spans="1:12" ht="31.5">
      <c r="A32" s="176" t="s">
        <v>138</v>
      </c>
      <c r="B32" s="191"/>
      <c r="C32" s="196" t="s">
        <v>54</v>
      </c>
      <c r="D32" s="92">
        <v>3</v>
      </c>
      <c r="E32" s="92" t="s">
        <v>3</v>
      </c>
      <c r="F32" s="92">
        <v>30</v>
      </c>
      <c r="G32" s="92">
        <v>15</v>
      </c>
      <c r="H32" s="92">
        <v>10</v>
      </c>
      <c r="I32" s="92">
        <v>5</v>
      </c>
      <c r="J32" s="92"/>
      <c r="K32" s="92">
        <v>1</v>
      </c>
      <c r="L32" s="92">
        <v>1</v>
      </c>
    </row>
    <row r="33" spans="1:12" ht="15.75">
      <c r="A33" s="176" t="s">
        <v>130</v>
      </c>
      <c r="B33" s="190">
        <v>2</v>
      </c>
      <c r="C33" s="179" t="s">
        <v>70</v>
      </c>
      <c r="D33" s="92">
        <v>3</v>
      </c>
      <c r="E33" s="92" t="s">
        <v>3</v>
      </c>
      <c r="F33" s="92">
        <v>30</v>
      </c>
      <c r="G33" s="92">
        <v>15</v>
      </c>
      <c r="H33" s="92">
        <v>5</v>
      </c>
      <c r="I33" s="92">
        <v>5</v>
      </c>
      <c r="J33" s="92">
        <v>5</v>
      </c>
      <c r="K33" s="92">
        <v>1</v>
      </c>
      <c r="L33" s="92">
        <v>1</v>
      </c>
    </row>
    <row r="34" spans="1:12" ht="15.75">
      <c r="A34" s="176" t="s">
        <v>131</v>
      </c>
      <c r="B34" s="197"/>
      <c r="C34" s="179" t="s">
        <v>71</v>
      </c>
      <c r="D34" s="92">
        <v>3</v>
      </c>
      <c r="E34" s="92" t="s">
        <v>3</v>
      </c>
      <c r="F34" s="92">
        <v>30</v>
      </c>
      <c r="G34" s="92">
        <v>15</v>
      </c>
      <c r="H34" s="92">
        <v>5</v>
      </c>
      <c r="I34" s="92">
        <v>5</v>
      </c>
      <c r="J34" s="92">
        <v>5</v>
      </c>
      <c r="K34" s="92">
        <v>1</v>
      </c>
      <c r="L34" s="92">
        <v>1</v>
      </c>
    </row>
    <row r="35" spans="1:12" ht="15.75">
      <c r="A35" s="176" t="s">
        <v>139</v>
      </c>
      <c r="B35" s="191"/>
      <c r="C35" s="178" t="s">
        <v>69</v>
      </c>
      <c r="D35" s="92">
        <v>3</v>
      </c>
      <c r="E35" s="92" t="s">
        <v>3</v>
      </c>
      <c r="F35" s="92">
        <v>30</v>
      </c>
      <c r="G35" s="92">
        <v>15</v>
      </c>
      <c r="H35" s="92">
        <v>5</v>
      </c>
      <c r="I35" s="92">
        <v>5</v>
      </c>
      <c r="J35" s="92">
        <v>5</v>
      </c>
      <c r="K35" s="92">
        <v>1</v>
      </c>
      <c r="L35" s="92">
        <v>1</v>
      </c>
    </row>
    <row r="36" ht="12.75">
      <c r="C36" s="14"/>
    </row>
  </sheetData>
  <sheetProtection/>
  <mergeCells count="19">
    <mergeCell ref="B33:B35"/>
    <mergeCell ref="B12:L12"/>
    <mergeCell ref="B18:L18"/>
    <mergeCell ref="B25:L25"/>
    <mergeCell ref="B22:B24"/>
    <mergeCell ref="B4:L4"/>
    <mergeCell ref="B26:L26"/>
    <mergeCell ref="B5:L5"/>
    <mergeCell ref="B15:L15"/>
    <mergeCell ref="B6:B7"/>
    <mergeCell ref="A1:L1"/>
    <mergeCell ref="A2:L2"/>
    <mergeCell ref="B29:L29"/>
    <mergeCell ref="B16:B17"/>
    <mergeCell ref="B27:B28"/>
    <mergeCell ref="B30:B32"/>
    <mergeCell ref="B9:B11"/>
    <mergeCell ref="B13:B14"/>
    <mergeCell ref="B19:B21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Sanocka</cp:lastModifiedBy>
  <cp:lastPrinted>2019-05-07T06:35:21Z</cp:lastPrinted>
  <dcterms:created xsi:type="dcterms:W3CDTF">2013-01-21T11:52:24Z</dcterms:created>
  <dcterms:modified xsi:type="dcterms:W3CDTF">2019-05-07T06:36:20Z</dcterms:modified>
  <cp:category/>
  <cp:version/>
  <cp:contentType/>
  <cp:contentStatus/>
</cp:coreProperties>
</file>